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8070" firstSheet="7" activeTab="14"/>
  </bookViews>
  <sheets>
    <sheet name="46 urlap" sheetId="1" r:id="rId1"/>
    <sheet name="47 urlap" sheetId="2" r:id="rId2"/>
    <sheet name="48 ürlap" sheetId="3" r:id="rId3"/>
    <sheet name="49 ürlap" sheetId="4" r:id="rId4"/>
    <sheet name="50 URLAP" sheetId="5" r:id="rId5"/>
    <sheet name="51 urlap" sheetId="6" r:id="rId6"/>
    <sheet name="53 URLAP" sheetId="7" r:id="rId7"/>
    <sheet name="54 ÜRLAP " sheetId="8" r:id="rId8"/>
    <sheet name="55URLAP " sheetId="9" r:id="rId9"/>
    <sheet name="56 URLAP" sheetId="10" r:id="rId10"/>
    <sheet name="57űrlap" sheetId="11" r:id="rId11"/>
    <sheet name="58urlap" sheetId="12" r:id="rId12"/>
    <sheet name="59űrlap" sheetId="13" r:id="rId13"/>
    <sheet name="60űrlap" sheetId="14" r:id="rId14"/>
    <sheet name="75űrlap" sheetId="15" r:id="rId15"/>
    <sheet name="80 URLAP" sheetId="16" r:id="rId16"/>
  </sheets>
  <definedNames>
    <definedName name="_xlnm.Print_Titles" localSheetId="0">'46 urlap'!$1:$12</definedName>
    <definedName name="_xlnm.Print_Titles" localSheetId="1">'47 urlap'!$1:$11</definedName>
    <definedName name="_xlnm.Print_Titles" localSheetId="2">'48 ürlap'!$1:$9</definedName>
    <definedName name="_xlnm.Print_Titles" localSheetId="5">'51 urlap'!$1:$15</definedName>
    <definedName name="_xlnm.Print_Titles" localSheetId="6">'53 URLAP'!$1:$12</definedName>
    <definedName name="_xlnm.Print_Titles" localSheetId="7">'54 ÜRLAP '!$1:$12</definedName>
    <definedName name="_xlnm.Print_Titles" localSheetId="8">'55URLAP '!$1:$13</definedName>
    <definedName name="_xlnm.Print_Titles" localSheetId="9">'56 URLAP'!$1:$14</definedName>
    <definedName name="_xlnm.Print_Titles" localSheetId="10">'57űrlap'!$1:$11</definedName>
    <definedName name="_xlnm.Print_Titles" localSheetId="11">'58urlap'!$1:$12</definedName>
    <definedName name="_xlnm.Print_Titles" localSheetId="12">'59űrlap'!$1:$11</definedName>
    <definedName name="_xlnm.Print_Titles" localSheetId="13">'60űrlap'!$1:$11</definedName>
    <definedName name="_xlnm.Print_Titles" localSheetId="14">'75űrlap'!$10:$15</definedName>
    <definedName name="_xlnm.Print_Titles" localSheetId="15">'80 URLAP'!$1:$15</definedName>
    <definedName name="_xlnm.Print_Area" localSheetId="0">'46 urlap'!$A$1:$AL$35</definedName>
    <definedName name="_xlnm.Print_Area" localSheetId="1">'47 urlap'!$A$1:$AO$52</definedName>
    <definedName name="_xlnm.Print_Area" localSheetId="2">'48 ürlap'!$A$1:$BE$111</definedName>
    <definedName name="_xlnm.Print_Area" localSheetId="3">'49 ürlap'!$A$1:$BE$35</definedName>
    <definedName name="_xlnm.Print_Area" localSheetId="5">'51 urlap'!$A$1:$DE$33</definedName>
    <definedName name="_xlnm.Print_Area" localSheetId="6">'53 URLAP'!$A$1:$AK$101</definedName>
    <definedName name="_xlnm.Print_Area" localSheetId="7">'54 ÜRLAP '!$A$1:$BC$44</definedName>
    <definedName name="_xlnm.Print_Area" localSheetId="8">'55URLAP '!$A$2:$AK$38</definedName>
    <definedName name="_xlnm.Print_Area" localSheetId="10">'57űrlap'!$A$1:$AT$28</definedName>
    <definedName name="_xlnm.Print_Area" localSheetId="11">'58urlap'!$A$1:$AZ$23</definedName>
    <definedName name="_xlnm.Print_Area" localSheetId="12">'59űrlap'!$A$1:$AZ$46</definedName>
    <definedName name="_xlnm.Print_Area" localSheetId="13">'60űrlap'!$A$1:$AT$23</definedName>
    <definedName name="_xlnm.Print_Area" localSheetId="15">'80 URLAP'!$A$1:$BL$172</definedName>
  </definedNames>
  <calcPr fullCalcOnLoad="1"/>
</workbook>
</file>

<file path=xl/sharedStrings.xml><?xml version="1.0" encoding="utf-8"?>
<sst xmlns="http://schemas.openxmlformats.org/spreadsheetml/2006/main" count="1554" uniqueCount="845">
  <si>
    <r>
      <t xml:space="preserve"> - egyéb társadalombiztosítási ellátás összege</t>
    </r>
    <r>
      <rPr>
        <sz val="11"/>
        <rFont val="Arial"/>
        <family val="2"/>
      </rPr>
      <t xml:space="preserve"> (eFt)</t>
    </r>
  </si>
  <si>
    <r>
      <t>Társadalombiztosítási/családtámogatási kifizetőhely által az ellátások után kapott térítés összege</t>
    </r>
    <r>
      <rPr>
        <b/>
        <sz val="11"/>
        <rFont val="Arial"/>
        <family val="2"/>
      </rPr>
      <t xml:space="preserve"> (eFt)</t>
    </r>
  </si>
  <si>
    <r>
      <t xml:space="preserve"> - életbiztosítás</t>
    </r>
    <r>
      <rPr>
        <sz val="11"/>
        <rFont val="Arial"/>
        <family val="2"/>
      </rPr>
      <t xml:space="preserve"> (eFt)</t>
    </r>
  </si>
  <si>
    <r>
      <t xml:space="preserve"> - vagyonbiztosítás</t>
    </r>
    <r>
      <rPr>
        <sz val="11"/>
        <rFont val="Arial"/>
        <family val="2"/>
      </rPr>
      <t xml:space="preserve"> (eFt)</t>
    </r>
  </si>
  <si>
    <r>
      <t>Munkáltató által levont munkavállalói járulék</t>
    </r>
    <r>
      <rPr>
        <b/>
        <sz val="11"/>
        <rFont val="Arial"/>
        <family val="2"/>
      </rPr>
      <t xml:space="preserve"> (eFt)</t>
    </r>
  </si>
  <si>
    <r>
      <t xml:space="preserve"> </t>
    </r>
    <r>
      <rPr>
        <sz val="11"/>
        <rFont val="Arial"/>
        <family val="2"/>
      </rPr>
      <t>- 2007. január hónapban - az 532. számlán - elszámolt 2006. december havi járulék összege (a járulékok január hónapot követően teljesített összegével együtt) (eFt)</t>
    </r>
  </si>
  <si>
    <r>
      <t>Bevételként elszámolt árfolyamnyereség</t>
    </r>
    <r>
      <rPr>
        <b/>
        <sz val="11"/>
        <rFont val="Arial"/>
        <family val="2"/>
      </rPr>
      <t xml:space="preserve"> (eFt)</t>
    </r>
  </si>
  <si>
    <r>
      <t>Kiadásként elszámolt árfolyamveszteség</t>
    </r>
    <r>
      <rPr>
        <b/>
        <sz val="11"/>
        <rFont val="Arial"/>
        <family val="2"/>
      </rPr>
      <t xml:space="preserve"> (eFt)</t>
    </r>
  </si>
  <si>
    <r>
      <t xml:space="preserve">Államháztartáson belüli működési célú, előző év(ek)i támogatási program visszatérített előlege miatti támogatásértékű bevétel </t>
    </r>
    <r>
      <rPr>
        <b/>
        <sz val="11"/>
        <rFont val="Arial"/>
        <family val="2"/>
      </rPr>
      <t>(eFt)</t>
    </r>
  </si>
  <si>
    <r>
      <t xml:space="preserve">Államháztartáson belüli felhalmozási célú, előző év(ek)i támogatási program visszatérített előlege miatti támogatásértékű bevétel </t>
    </r>
    <r>
      <rPr>
        <b/>
        <sz val="11"/>
        <rFont val="Arial"/>
        <family val="2"/>
      </rPr>
      <t>(eFt)</t>
    </r>
  </si>
  <si>
    <r>
      <t xml:space="preserve">Működési célú, előző év(ek)i támogatási program visszatérített előlege miatti pénzeszközátvétel az államháztartáson kívülről </t>
    </r>
    <r>
      <rPr>
        <b/>
        <sz val="11"/>
        <rFont val="Arial"/>
        <family val="2"/>
      </rPr>
      <t>(eFt)</t>
    </r>
  </si>
  <si>
    <r>
      <t xml:space="preserve">Felhalmozási célú, előző év(ek)i támogatási program visszatérített előlege miatti pénzeszközátvétel az államháztartáson kívülről </t>
    </r>
    <r>
      <rPr>
        <b/>
        <sz val="11"/>
        <rFont val="Arial"/>
        <family val="2"/>
      </rPr>
      <t>(eFt)</t>
    </r>
  </si>
  <si>
    <r>
      <t xml:space="preserve">2007-ben a tárgyévben a jogosult felé történő átadás előtt a megosztott hatósági jogkörhöz kötődően átfutó bevételként elszámolt összeg </t>
    </r>
    <r>
      <rPr>
        <b/>
        <sz val="11"/>
        <rFont val="Arial"/>
        <family val="2"/>
      </rPr>
      <t>(eFt)</t>
    </r>
  </si>
  <si>
    <r>
      <t xml:space="preserve">Forgatási célú értékpapírok évközi vásárlása </t>
    </r>
    <r>
      <rPr>
        <b/>
        <sz val="11"/>
        <rFont val="Arial"/>
        <family val="2"/>
      </rPr>
      <t>(eFt)</t>
    </r>
  </si>
  <si>
    <r>
      <t xml:space="preserve">Forgatási célú értékpapírok évközi értékesítése </t>
    </r>
    <r>
      <rPr>
        <b/>
        <sz val="11"/>
        <rFont val="Arial"/>
        <family val="2"/>
      </rPr>
      <t>(eFt)</t>
    </r>
  </si>
  <si>
    <r>
      <t xml:space="preserve">Rövid lejáratú likvid hitelek évközi felvétele </t>
    </r>
    <r>
      <rPr>
        <b/>
        <sz val="11"/>
        <rFont val="Arial"/>
        <family val="2"/>
      </rPr>
      <t>(eFt)</t>
    </r>
  </si>
  <si>
    <r>
      <t xml:space="preserve">Rövid lejáratú likvid hitelek évközi törlesztése, visszafizetése </t>
    </r>
    <r>
      <rPr>
        <b/>
        <sz val="11"/>
        <rFont val="Arial"/>
        <family val="2"/>
      </rPr>
      <t>(eFt)</t>
    </r>
  </si>
  <si>
    <r>
      <t xml:space="preserve">Működési célú kötvénykibocsátás bevétele </t>
    </r>
    <r>
      <rPr>
        <b/>
        <sz val="11"/>
        <rFont val="Arial"/>
        <family val="2"/>
      </rPr>
      <t>(eFt)</t>
    </r>
  </si>
  <si>
    <r>
      <t xml:space="preserve">Működési célra kibocsátott kötvények beváltása </t>
    </r>
    <r>
      <rPr>
        <b/>
        <sz val="11"/>
        <rFont val="Arial"/>
        <family val="2"/>
      </rPr>
      <t>(eFt)</t>
    </r>
  </si>
  <si>
    <r>
      <t xml:space="preserve">A tartós hitelviszonyt megtestesítő értékpapírok közül a mérlegfordulónapot követő évben lejáró értékpapírok könyv szerinti értéke </t>
    </r>
    <r>
      <rPr>
        <b/>
        <sz val="11"/>
        <rFont val="Arial"/>
        <family val="2"/>
      </rPr>
      <t>(eFt)</t>
    </r>
  </si>
  <si>
    <r>
      <t xml:space="preserve">Megszűnt víziközműtársulattól átvett, lakossági érdekeltségi hozzájárulás tárgyévi bevétele </t>
    </r>
    <r>
      <rPr>
        <b/>
        <sz val="11"/>
        <rFont val="Arial"/>
        <family val="2"/>
      </rPr>
      <t>(eFt)</t>
    </r>
  </si>
  <si>
    <r>
      <t xml:space="preserve"> - munkaerőpiactól tartósan távol lévő személyek létszáma </t>
    </r>
    <r>
      <rPr>
        <sz val="11"/>
        <rFont val="Arial"/>
        <family val="2"/>
      </rPr>
      <t>(fő)</t>
    </r>
  </si>
  <si>
    <t>Normatív hozzájárulások és támogatások jogcímenkénti összegei és forrásai</t>
  </si>
  <si>
    <t>Megnevezés</t>
  </si>
  <si>
    <t>Eredeti / módosított előirányzat</t>
  </si>
  <si>
    <t>Teljesítés</t>
  </si>
  <si>
    <t xml:space="preserve">Összesen </t>
  </si>
  <si>
    <t>Állami támogatás</t>
  </si>
  <si>
    <t>Átengedett SZJA</t>
  </si>
  <si>
    <t xml:space="preserve">Összesen      </t>
  </si>
  <si>
    <t>Ft</t>
  </si>
  <si>
    <t>%</t>
  </si>
  <si>
    <t>Települési önkormányzatok feladatai</t>
  </si>
  <si>
    <t>----------------------</t>
  </si>
  <si>
    <t>Körzeti igazgatás</t>
  </si>
  <si>
    <t>Körjegyzőség működése</t>
  </si>
  <si>
    <t>Megyei, fővárosi önkormányzatok feladatai</t>
  </si>
  <si>
    <t xml:space="preserve">Lakott külterülettel kapcsolatos feladatok </t>
  </si>
  <si>
    <t>Lakossági települési folyékony hulladék ártalmatlanítása</t>
  </si>
  <si>
    <t>A társadalmi-gazdasági és infrastrukturális szempontból elmaradott, illetve súlyos foglalkoztatási gondokkal küzdő települési önkormányzatok feladatai</t>
  </si>
  <si>
    <t>Üdülőhelyi  feladatok</t>
  </si>
  <si>
    <t>Pénzbeli szociális juttatások</t>
  </si>
  <si>
    <t xml:space="preserve">Lakáshoz jutás feladatai </t>
  </si>
  <si>
    <t>Szociális és gyermekjóléti alapszolgáltatás feladatai</t>
  </si>
  <si>
    <t>Szociális és gyermekvédelmi benntlakásos és átmeneti elhelyezés</t>
  </si>
  <si>
    <t>Hajléktalanok átmeneti intézményei</t>
  </si>
  <si>
    <t>Gyermekek napközbeni ellátása</t>
  </si>
  <si>
    <t>Közoktatási alap-hozzájárulások</t>
  </si>
  <si>
    <t>Közoktatási kiegészítő hozzájárulások</t>
  </si>
  <si>
    <t>Gyermek- és ifjúságvédelemmel összefüggő juttatások, szolgáltatások</t>
  </si>
  <si>
    <t xml:space="preserve">Helyi közművelődési és közgyűjteményi feladatok </t>
  </si>
  <si>
    <t>Megyei/fővárosi közművelődési és közgyűjteményi feladatok</t>
  </si>
  <si>
    <t>Normatív hozzájárulások összesen (01+…+19)</t>
  </si>
  <si>
    <t>------</t>
  </si>
  <si>
    <t xml:space="preserve">Pedagógus szakvizsga, továbbképzés, emelt szintű érettségi vizsgáztatásra való felkészülés támogatása </t>
  </si>
  <si>
    <t>A fővárosi és megyei közalapítványok szakmai tevékenysége</t>
  </si>
  <si>
    <t xml:space="preserve">Pedagógiai szakszolgálat </t>
  </si>
  <si>
    <t>Kiegészítő támogatás egyes közoktatási feladatokhoz összesen (21+…+23)</t>
  </si>
  <si>
    <t>Szociális továbbképzés és szakvizsga támogatása</t>
  </si>
  <si>
    <t>Kiegészítő támogatás egyes szociális feladatokhoz összesen (25+…+27)</t>
  </si>
  <si>
    <t>Helyi önkormányzati hivatásos tűzoltóságok támogatása</t>
  </si>
  <si>
    <t>A többcélú kitérségi társulások támogatása</t>
  </si>
  <si>
    <t>Normatív hozzájárulások és kötött felhasználású támogatások összesen (20+24+28+29+30)</t>
  </si>
  <si>
    <t>Megyei önkormányzatok SZJA részesedése</t>
  </si>
  <si>
    <t>Bp.Főv.XIII.ker.Polgármestei Hiv.</t>
  </si>
  <si>
    <t>önkormányzat megnevezése</t>
  </si>
  <si>
    <t>fejezet/megye</t>
  </si>
  <si>
    <t>cím/alcím     település-típus</t>
  </si>
  <si>
    <t>ÖNHIKI támogatás</t>
  </si>
  <si>
    <t>Kód:</t>
  </si>
  <si>
    <t>Az önkormányzat a  Magyar Köztársaság 2007. évi költségvetéséről szóló 2006. évi CXXVII. tv. 6. sz. melléklet 1.2 pontjában foglalt közoktatási intézményekre vonatkozó feltételeket a 2006/2007-es és 2007/2008-as tanévben nem teljesítette, ezért visszafize</t>
  </si>
  <si>
    <t xml:space="preserve"> Az  1500 fő vagy az alatti lakosságszámú település önkormányzata a Magyar Köztársaság 2007. évi kötségvetéséről szóló 2006. évi CXXVII. tv. 6. sz. melléklet 1.3.7.6. alpontjába foglalt feltételt nem teljesítette, ezért visszafizetendő a feltételt nem tel</t>
  </si>
  <si>
    <t xml:space="preserve">Felhalmozási és tőkejellegű bevételek </t>
  </si>
  <si>
    <t xml:space="preserve">Felhalmozási és tőkejellegű kiadások </t>
  </si>
  <si>
    <t xml:space="preserve">Felhalmozási forráshiány </t>
  </si>
  <si>
    <t>ÖNHIKI I.+II. ütemű támogatás számításánál figyelembe vett működési célú intézményi bevételek</t>
  </si>
  <si>
    <t>ÖNHIKI I.+II. ütemű támogatás számításánál figyelembe vett önkormányzati sajátos (SZJA nélküli) bevételek</t>
  </si>
  <si>
    <t>ÖNHIKI I.+II. ütemű támogatás számításánál figyelembe vett működési bevételek (09+10)</t>
  </si>
  <si>
    <t>Teljesített működési célú intézményi bevételek</t>
  </si>
  <si>
    <t>Teljesített önkormányzati sajátos (SZJA nélküli) működési bevételek</t>
  </si>
  <si>
    <t>Teljesített működési bevételek (12+13)</t>
  </si>
  <si>
    <t>Jövedelemkülönbség mérséklés elszámolása miatti korrekció</t>
  </si>
  <si>
    <t>Intézményi működési bevételek elszámolása miatt visszafizetendő támogatás</t>
  </si>
  <si>
    <t>Sajátos működési bevételek elszámolása miatt visszafizetendő támogatás</t>
  </si>
  <si>
    <t>ÖNHIKI I.+II. ütemű támogatás számításánál figyelembe vett normatív hozzájárulások</t>
  </si>
  <si>
    <t>Önkormányzatoknak ténylegesen járó normatív hozzájárulások</t>
  </si>
  <si>
    <t>Kötelező feladatellátási körbe tartozó eddig el nem látott új feladathoz kapcsolódó mutatószám növekedéshez kapcsolódó normatív hozzájárulások</t>
  </si>
  <si>
    <t>Figyelembe vehető tényleges normatív hozzájárulások (19-20)</t>
  </si>
  <si>
    <t>Normatív hozzájárulások elszámolása miatt visszafizetendő támogatás</t>
  </si>
  <si>
    <t>Hitelkorlát miatti korrekció</t>
  </si>
  <si>
    <t>Visszafizetendő támogatás összesen</t>
  </si>
  <si>
    <r>
      <t xml:space="preserve">Az önhibájukon kívül hátrányos helyzetben lévő </t>
    </r>
    <r>
      <rPr>
        <b/>
        <sz val="18"/>
        <rFont val="Arial CE"/>
        <family val="0"/>
      </rPr>
      <t>települési</t>
    </r>
    <r>
      <rPr>
        <b/>
        <sz val="18"/>
        <rFont val="Arial CE"/>
        <family val="2"/>
      </rPr>
      <t xml:space="preserve"> önkormányzatok támogatásának elszámolása</t>
    </r>
  </si>
  <si>
    <t>A Magyar Köztársaság 2007. évi költségvetéséről  szóló 2006. évi CXXVII. tv. 6. sz. melléklet 1.1. pontjának 1.1.1.-1.1.4. alpontjában foglalt valamely feltételnek - kivéve a közoktatási intézményekre vonatkozó kapacitás-kihasználtsági feltétel(ek)et - az</t>
  </si>
  <si>
    <r>
      <t xml:space="preserve">Az önkormányzat a 03. sor szerinti közoktatási intézményekre vonatkozó kapacitáskihasználtsági feltételnek 2007/2008-es tanévre </t>
    </r>
    <r>
      <rPr>
        <b/>
        <sz val="11"/>
        <rFont val="Arial CE"/>
        <family val="2"/>
      </rPr>
      <t>nem</t>
    </r>
    <r>
      <rPr>
        <sz val="11"/>
        <rFont val="Arial CE"/>
        <family val="0"/>
      </rPr>
      <t xml:space="preserve"> felel meg, ezért visszafizetendő a támogatás 4/12-ed része</t>
    </r>
  </si>
  <si>
    <r>
      <t>A Magyar Köztársaság 200</t>
    </r>
    <r>
      <rPr>
        <b/>
        <sz val="12"/>
        <rFont val="Arial CE"/>
        <family val="0"/>
      </rPr>
      <t>7</t>
    </r>
    <r>
      <rPr>
        <b/>
        <sz val="12"/>
        <rFont val="Arial CE"/>
        <family val="2"/>
      </rPr>
      <t>. évi költségvetéséről szóló 200</t>
    </r>
    <r>
      <rPr>
        <b/>
        <sz val="12"/>
        <rFont val="Arial CE"/>
        <family val="0"/>
      </rPr>
      <t>6</t>
    </r>
    <r>
      <rPr>
        <b/>
        <sz val="12"/>
        <rFont val="Arial CE"/>
        <family val="2"/>
      </rPr>
      <t xml:space="preserve">. évi </t>
    </r>
    <r>
      <rPr>
        <b/>
        <sz val="12"/>
        <rFont val="Arial CE"/>
        <family val="0"/>
      </rPr>
      <t>CXXVII</t>
    </r>
    <r>
      <rPr>
        <b/>
        <sz val="12"/>
        <rFont val="Arial CE"/>
        <family val="2"/>
      </rPr>
      <t>. tv. 6.sz. melléklet 1.1. pontjának 1.1.1.-1.1.</t>
    </r>
    <r>
      <rPr>
        <b/>
        <sz val="12"/>
        <rFont val="Arial CE"/>
        <family val="0"/>
      </rPr>
      <t>4</t>
    </r>
    <r>
      <rPr>
        <b/>
        <sz val="12"/>
        <rFont val="Arial CE"/>
        <family val="2"/>
      </rPr>
      <t>. alpontjában foglalt valamennyi feltételnek az önkormányzat megfelel, vagy 8 havi, vagy csökkentett támogatásra jogosult ezért a 06-24.</t>
    </r>
  </si>
  <si>
    <t>Tájékoztató adatok a tárgyi eszközök nyitó állományának alakulásáról</t>
  </si>
  <si>
    <t>Bp.Főv.XIII.ker.Polgármesteri Hiv.</t>
  </si>
  <si>
    <t>Gépek, berendezések és felszerelések</t>
  </si>
  <si>
    <t>Járművek</t>
  </si>
  <si>
    <t>Üzemeltetésre, kezelésre átadott, koncesszióba, vagyonkezelésbe adott, illetve vagyonkezelésbe vett eszközök</t>
  </si>
  <si>
    <t>oktatási rendeltetésű intézményekben</t>
  </si>
  <si>
    <t>művelődési rendeltetésű intézményekben</t>
  </si>
  <si>
    <t>sport- és szabadidő-intézményekben</t>
  </si>
  <si>
    <t xml:space="preserve">szociális és egészségügyi intézményekben </t>
  </si>
  <si>
    <t>igazgatási feladatokat ellátó intézményekben</t>
  </si>
  <si>
    <t>viziközművekben (vízellátás, szennyvíz kezelése)</t>
  </si>
  <si>
    <t>távfűtő művekben</t>
  </si>
  <si>
    <t>egyéb intézményekben, egyéb rendeltetéssel ( pl. kereskedelemi, szolgáltató, szálló stb.)</t>
  </si>
  <si>
    <t>elhelyzett, működtetett eszközök értéke.</t>
  </si>
  <si>
    <r>
      <t xml:space="preserve">Tárgyévi nyitó állományból (38. űrlap 01. sor megfelelő oszlop </t>
    </r>
    <r>
      <rPr>
        <b/>
        <sz val="10"/>
        <rFont val="Arial"/>
        <family val="2"/>
      </rPr>
      <t>bruttó érték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adata)</t>
    </r>
    <r>
      <rPr>
        <sz val="10"/>
        <rFont val="Arial"/>
        <family val="2"/>
      </rPr>
      <t xml:space="preserve"> </t>
    </r>
  </si>
  <si>
    <r>
      <t>Eszközök összesen (</t>
    </r>
    <r>
      <rPr>
        <sz val="11"/>
        <rFont val="Arial"/>
        <family val="2"/>
      </rPr>
      <t>= 38. űrlap megfelelő oszlopának adata</t>
    </r>
    <r>
      <rPr>
        <b/>
        <sz val="11"/>
        <rFont val="Arial"/>
        <family val="2"/>
      </rPr>
      <t>)</t>
    </r>
  </si>
  <si>
    <t>Befektetett eszközök, készletek, követelések és értékpapírok állományának és
értékvesztésének alakulása</t>
  </si>
  <si>
    <t>ezer forintban</t>
  </si>
  <si>
    <t>Nyitó adatok</t>
  </si>
  <si>
    <t>Tárgyévben 
elszámolt 
értékvesztés</t>
  </si>
  <si>
    <t>Tárgyévben visszaírt/ kivezetett értékvesztés</t>
  </si>
  <si>
    <t>Záró adatok</t>
  </si>
  <si>
    <t>Bekerülési érték</t>
  </si>
  <si>
    <t>Elszámolt 
értékvesztés 
nyitó értéke</t>
  </si>
  <si>
    <t>Értékvesztés 
záró értéke</t>
  </si>
  <si>
    <t>Immateriális javakra adott előlegek</t>
  </si>
  <si>
    <t>Beruházásra adott előlegek</t>
  </si>
  <si>
    <t>Egyéb tartós részesedések</t>
  </si>
  <si>
    <t>Tartós hitelviszonyt megtestesítő értékpapírok</t>
  </si>
  <si>
    <t>Tartósan adott kölcsönök</t>
  </si>
  <si>
    <t>Egyéb hosszú lejáratú követelések</t>
  </si>
  <si>
    <t>Befektetett eszközök összesen                                      (01+…+06)</t>
  </si>
  <si>
    <t>Készletek</t>
  </si>
  <si>
    <t>Követelések áruszállításból, szolgáltatásból (vevők)</t>
  </si>
  <si>
    <t>Adósok</t>
  </si>
  <si>
    <t xml:space="preserve">     Ebből: Egyszerűsített értékelési eljárás alá vont követelések</t>
  </si>
  <si>
    <t>Rövid lejáratú kölcsönök</t>
  </si>
  <si>
    <t>Egyéb követelések</t>
  </si>
  <si>
    <t>Egyéb részesedések</t>
  </si>
  <si>
    <t>Forgatási célú hitelviszonyt megtestesítő értékpapírok</t>
  </si>
  <si>
    <t>Forgóeszközök összesen                                (08+...+10+12+...+15)</t>
  </si>
  <si>
    <t>Eszközök összesen                                                                 (07+16)</t>
  </si>
  <si>
    <t>Követelések részletezése</t>
  </si>
  <si>
    <t>Sor- 
szám</t>
  </si>
  <si>
    <t>Állomány a tárgyév elején</t>
  </si>
  <si>
    <t>Előző évi követelés helyesbí-tése
(+-)</t>
  </si>
  <si>
    <t xml:space="preserve">Folyó évi előírás
(+)
</t>
  </si>
  <si>
    <t>Év végi értékelésből adódó különbözet és átsorolás
(+-)</t>
  </si>
  <si>
    <t>Pénzforga-lom nélküli tranzakci-ók
(+-)</t>
  </si>
  <si>
    <t>Pénzügyi teljesítés</t>
  </si>
  <si>
    <t>Követelés</t>
  </si>
  <si>
    <t>előző év(ek)</t>
  </si>
  <si>
    <t>tárgyévi</t>
  </si>
  <si>
    <t>előző évi követelés-re</t>
  </si>
  <si>
    <t>tárgyévi követelés-re</t>
  </si>
  <si>
    <t>előző év(ek) (=3±4±6-10)</t>
  </si>
  <si>
    <t>tárgyévi (=5±7±9-11)</t>
  </si>
  <si>
    <t xml:space="preserve">összesen
(=12+13)
</t>
  </si>
  <si>
    <t>Intézményi működési bevételekkel kapcsolatos követelések</t>
  </si>
  <si>
    <t>Önkormányzatok sajátos működési bevételeivel kapcsolatos követelések</t>
  </si>
  <si>
    <t xml:space="preserve">Ebből: - illetékekkel kapcsolatos követelések </t>
  </si>
  <si>
    <t xml:space="preserve">            - gépjárműadóval kapcsolatos követelések</t>
  </si>
  <si>
    <t xml:space="preserve">            - helyi adókkal kapcsolatos követelések</t>
  </si>
  <si>
    <t>Befektetett eszközökkel kapcsolatos követelések</t>
  </si>
  <si>
    <t>Egyéb rövid lejáratú követelések</t>
  </si>
  <si>
    <t>Követelések összesen         (1+…+4+8+9+10)</t>
  </si>
  <si>
    <r>
      <t xml:space="preserve">Összes követelés  </t>
    </r>
    <r>
      <rPr>
        <sz val="11"/>
        <rFont val="Arial"/>
        <family val="2"/>
      </rPr>
      <t>(=3±4+5±6+7)</t>
    </r>
  </si>
  <si>
    <t>Kötelezettségek részletezése</t>
  </si>
  <si>
    <t>Bp.Főv. XIII.ker. Polgármesteri Hivatal</t>
  </si>
  <si>
    <t>Állomány az előző év(ek)ről</t>
  </si>
  <si>
    <t>Előző év(ek)i kötelezett-ség helyesbí-tése
(+-)</t>
  </si>
  <si>
    <t>Tárgyévi kötelezett-ség</t>
  </si>
  <si>
    <t>Összes kötelezett-ség</t>
  </si>
  <si>
    <t>Kötelezettség záró állománya</t>
  </si>
  <si>
    <t>előző év(ek)i kötelezett-ségre</t>
  </si>
  <si>
    <t>tárgyévi kötelezett-ségre</t>
  </si>
  <si>
    <t>Hosszú lejáratú kötelezettségek               (02+…+07)</t>
  </si>
  <si>
    <t>Ebből: – hosszú lejáratra kapott kölcsönök</t>
  </si>
  <si>
    <t xml:space="preserve"> – tartozás fejlesztési célú kötvénykibocsátásból</t>
  </si>
  <si>
    <t xml:space="preserve"> − tartozás működési célú kötvénykibocsátásból</t>
  </si>
  <si>
    <t xml:space="preserve"> − beruházási és fejlesztési hitelek</t>
  </si>
  <si>
    <t xml:space="preserve"> − működési célú hosszú lejáratú hitelek</t>
  </si>
  <si>
    <t xml:space="preserve"> – egyéb hosszú lejáratú kötelezettségek</t>
  </si>
  <si>
    <t>Rövid lejáratú kötelezettségek            (09+10+11+16)</t>
  </si>
  <si>
    <t xml:space="preserve"> – Rövid lejáratú kölcsönök</t>
  </si>
  <si>
    <t xml:space="preserve"> − Rövid lejáratú hitelek</t>
  </si>
  <si>
    <t xml:space="preserve"> – Kötelezettségek áruszállításból és szolgáltatásból (12+…+15)</t>
  </si>
  <si>
    <t>ebből: - beruházással kapcsolatos szállítók</t>
  </si>
  <si>
    <t xml:space="preserve">           - felújítással kapcsolatos szállítók</t>
  </si>
  <si>
    <t xml:space="preserve">           - termékvásárlással kapcsolatos szállítók</t>
  </si>
  <si>
    <t xml:space="preserve">           - szolgáltatás-vásárlással kapcsolatos szállítók</t>
  </si>
  <si>
    <t xml:space="preserve"> – Egyéb rövid lejáratú kötelezettségek (17+…+34)</t>
  </si>
  <si>
    <t>ebből: - váltótartozások miatt</t>
  </si>
  <si>
    <t xml:space="preserve">           - munkavállalókkal szembeni kötelezettségek miatt</t>
  </si>
  <si>
    <t xml:space="preserve">           - költségvetéssel szembeni kötelezettségek miatt</t>
  </si>
  <si>
    <t xml:space="preserve">           - iparűzési adó feltöltés miatt</t>
  </si>
  <si>
    <t>----------</t>
  </si>
  <si>
    <t xml:space="preserve">           - helyi adó túlfizetés miatt </t>
  </si>
  <si>
    <t xml:space="preserve">           - nemzetközi támogatási programok miatti</t>
  </si>
  <si>
    <t xml:space="preserve">           - támogatási program előlege miatt</t>
  </si>
  <si>
    <t xml:space="preserve">           - szabálytalan kifizetések miatt</t>
  </si>
  <si>
    <t>INTÉZMÉNYI ELŐIRÁNYZATOK KÖTELEZETTSÉGVÁLLALÁSÁNAK ALAKULÁSA</t>
  </si>
  <si>
    <t>Bp.Főv.XIII.ker.
Polgármesteri Hivatal</t>
  </si>
  <si>
    <t>fejezet/</t>
  </si>
  <si>
    <t>cím/alcím/</t>
  </si>
  <si>
    <t xml:space="preserve">        űrlap</t>
  </si>
  <si>
    <t>Módosított előirányzat</t>
  </si>
  <si>
    <t>Előző év(ek) kötelezettségvállalásából</t>
  </si>
  <si>
    <t>Tárgyévi előirányzat terhére vállalt</t>
  </si>
  <si>
    <t>Tárgyévben</t>
  </si>
  <si>
    <t xml:space="preserve">Előző év(ek)i </t>
  </si>
  <si>
    <t>Tárgyévi kötelezett-</t>
  </si>
  <si>
    <t xml:space="preserve">Tárgyévi összes </t>
  </si>
  <si>
    <t xml:space="preserve">Pénzügyileg nem teljesített </t>
  </si>
  <si>
    <t>Korrekciók (±)</t>
  </si>
  <si>
    <t xml:space="preserve">Kötelezett
ség-vállalással </t>
  </si>
  <si>
    <t>a tárgyévi kötelezettségvállalás</t>
  </si>
  <si>
    <t>a következő év(ek)i kötelezettségvállalás</t>
  </si>
  <si>
    <t>következő évi</t>
  </si>
  <si>
    <t>következő évi előirány-</t>
  </si>
  <si>
    <t xml:space="preserve">további évek </t>
  </si>
  <si>
    <t xml:space="preserve">kötele-zettség- </t>
  </si>
  <si>
    <t>ségvállalás</t>
  </si>
  <si>
    <t xml:space="preserve">előző év(ek)i kötelezett- </t>
  </si>
  <si>
    <t>tárgyévi kötele-</t>
  </si>
  <si>
    <t>nem terhelt (szabad)</t>
  </si>
  <si>
    <t>nyitó állománya</t>
  </si>
  <si>
    <t xml:space="preserve">pénzforga-lom nélküli </t>
  </si>
  <si>
    <t>zat terhére vállalt követ-kező évi</t>
  </si>
  <si>
    <t>előirányza-ta terhére vállalt</t>
  </si>
  <si>
    <t>vállalás</t>
  </si>
  <si>
    <t>zettség-vállalás</t>
  </si>
  <si>
    <t>előirányzat</t>
  </si>
  <si>
    <t>korrekciója (±)</t>
  </si>
  <si>
    <t>kötelezettségvállalás</t>
  </si>
  <si>
    <t>pénzügyi teljesítése</t>
  </si>
  <si>
    <t>év végi állománya</t>
  </si>
  <si>
    <t>13 = 11+12</t>
  </si>
  <si>
    <t xml:space="preserve">14 = </t>
  </si>
  <si>
    <t>15 =</t>
  </si>
  <si>
    <t>17  =  02 - (03 + 04+ 07 + 08) + 16</t>
  </si>
  <si>
    <t>03+04-11</t>
  </si>
  <si>
    <t xml:space="preserve"> 07+08-12</t>
  </si>
  <si>
    <t>1. Intézményi beruházási kiadások</t>
  </si>
  <si>
    <t>2. Felújítás</t>
  </si>
  <si>
    <t>3. Központi beruházás</t>
  </si>
  <si>
    <t>4. Lakástámogatás</t>
  </si>
  <si>
    <t>5. Lakásépítés</t>
  </si>
  <si>
    <t>6. Állami készletek, tartalékok</t>
  </si>
  <si>
    <t>7. Beruházás, felújítás általános forgalmi adója</t>
  </si>
  <si>
    <t>Felhalmozási kiadások</t>
  </si>
  <si>
    <t>(01+…+07)</t>
  </si>
  <si>
    <t>1. Tartósan adott kölcsönök (visszterhesen átadott pénz-eszközök)</t>
  </si>
  <si>
    <t>2. Rövid lejáratú támogatási kölcsönök</t>
  </si>
  <si>
    <t>3.1. Támogatásértékű működési kiadások</t>
  </si>
  <si>
    <t>3.2. Garancia- és kezességvállalásból származó kifizetések államháztartáson belülre</t>
  </si>
  <si>
    <t>3.3. Támogatásértékű felhalmozási kiadások</t>
  </si>
  <si>
    <t>3. Támogatásértékű kiadások (11+…+13)</t>
  </si>
  <si>
    <t>4. Előző évi előirányzat-maradvány, pénzmaradvány átadása</t>
  </si>
  <si>
    <t>5.1. Működési célú államháztartáson kívüli végleges pénzeszközátadás</t>
  </si>
  <si>
    <t>5.2. Garancia- és kezesség-vállalásból származó kifizetések államháztartáson kívülre</t>
  </si>
  <si>
    <t>Szakágazat</t>
  </si>
  <si>
    <t xml:space="preserve">Kötelezettség-vállalással </t>
  </si>
  <si>
    <t>Tárgyévi</t>
  </si>
  <si>
    <t>17  =  02 - (03 + 04 + 07 + 08) + 16</t>
  </si>
  <si>
    <t>5.3. Felhalmozási célú államháztartáson kívüli végleges pénzeszközátadás</t>
  </si>
  <si>
    <t>5. Államháztartáson kívüli végleges pénzeszközátadás (16+…+18)</t>
  </si>
  <si>
    <t>6. Társadalom-szociálpolitikai és egyéb társ. Biztosítási juttatások</t>
  </si>
  <si>
    <t>7. Ellátottak pénzbeli juttatásai</t>
  </si>
  <si>
    <t>Pénzeszközátadások</t>
  </si>
  <si>
    <t>(09+10+14+15+19+20+21)</t>
  </si>
  <si>
    <t>1. Személyi juttatások</t>
  </si>
  <si>
    <t>2. Munkaadókat terhelő járulékok</t>
  </si>
  <si>
    <t xml:space="preserve">3. Dologi és egyéb folyó kiadások </t>
  </si>
  <si>
    <t>Működési kiadások</t>
  </si>
  <si>
    <t>(23+…+25)</t>
  </si>
  <si>
    <t>1. Hosszú lejáratú hitelek, kapott kölcsönök, kötvénykibocsátások kiadásai</t>
  </si>
  <si>
    <t>2. Rövid lejáratú hitelek, kapott kölcsönök, kötvénykibocsátások kiadásai</t>
  </si>
  <si>
    <t>Hitelek, kapott kölcsönök, kötvénykibocsátások kiadásai (27+28)</t>
  </si>
  <si>
    <t>1. Részvények, részesedések vásárlása</t>
  </si>
  <si>
    <t>2. Tartós hitelviszonyt megtestesítő értékpapírok vásárlása</t>
  </si>
  <si>
    <t>3. Forgatási célú értékpapírok vásárlása</t>
  </si>
  <si>
    <t>Pénzügyi befektetések, értékpapírok kiadásai</t>
  </si>
  <si>
    <t>(30+31+32)</t>
  </si>
  <si>
    <t>Kiadások összesen</t>
  </si>
  <si>
    <t>(08+22+26+29+33)</t>
  </si>
  <si>
    <t xml:space="preserve">           - garancia és kezességvállalás miatt</t>
  </si>
  <si>
    <t xml:space="preserve">           - hosszú lejáratú kölcsönök következő évi törlesztő részlete</t>
  </si>
  <si>
    <t xml:space="preserve">           - felhalmozási célú kötvénykibocsátásból származó tartozások következő évi törlesztő részlete</t>
  </si>
  <si>
    <t xml:space="preserve">           - működési célú kötvénykibocsátásból származó tartozások következő évi törlesztő részlete</t>
  </si>
  <si>
    <t xml:space="preserve">           - beruházási, fejlesztési hitelek következő évi törlesztő részlete</t>
  </si>
  <si>
    <t xml:space="preserve">           - működési célú, hosszú lejáratú hitelek következő évi törlesztő részlete</t>
  </si>
  <si>
    <t xml:space="preserve">           - egyéb hosszú lejáratú kötelezettségek következő évi törlesztő részlete</t>
  </si>
  <si>
    <t xml:space="preserve">           - tárgyévi költségvetést terhelő egyéb rövid lejáratú kötelezettségek</t>
  </si>
  <si>
    <t xml:space="preserve">           - tárgyévet követő évet terhelő egyéb rövid lejáratú kötelezettségek</t>
  </si>
  <si>
    <t xml:space="preserve">           - különféle egyéb kötelezettségek miatti tartozás</t>
  </si>
  <si>
    <t>Kötelezettségek összesen                             (01+08)</t>
  </si>
  <si>
    <t>Immateriális javak, tárgyi eszközök, tartós tulajdoni részesedést jelentő befektetések, és üzemeltetésre, kezelésre átadott, koncesszióba, vagyonkezelésbe adott, illetve vagyonkezelésbe vett eszközök értékhelyesbítésének alakulása</t>
  </si>
  <si>
    <t>Értékhelyesbítés</t>
  </si>
  <si>
    <t>nyitó értéke</t>
  </si>
  <si>
    <t>tárgyévi növekedése</t>
  </si>
  <si>
    <t>tárgyévi csökkenése</t>
  </si>
  <si>
    <t>záró értéke</t>
  </si>
  <si>
    <t>Vagyoni értékű jogok</t>
  </si>
  <si>
    <t>Szellemi termékek</t>
  </si>
  <si>
    <t>Immateriális javak összesen                                                  (01+02)</t>
  </si>
  <si>
    <t>Ingatlanok (ideértve az ingatlanokhoz kapcsolódó vagyoni értékű jogokat is)</t>
  </si>
  <si>
    <t>Gépek, berendezések, felszerelések</t>
  </si>
  <si>
    <t>Tenyészállatok</t>
  </si>
  <si>
    <t>Tárgyi eszközök összesen                                         (04+05+06+07)</t>
  </si>
  <si>
    <t>Tartós tulajdoni részesedést jelentő befektetések</t>
  </si>
  <si>
    <t>Befektetett pénzügyi eszközök összesen                                 (09)</t>
  </si>
  <si>
    <t>Befektetett eszközök összesen                              (03+ 08+10+11)</t>
  </si>
  <si>
    <t>oldal</t>
  </si>
  <si>
    <t>Önkormányzati költségvetési jelentés</t>
  </si>
  <si>
    <t>településtípus</t>
  </si>
  <si>
    <t>szerv, előirányzat megnevezése</t>
  </si>
  <si>
    <t>Államháztartási
egyedi azonosító</t>
  </si>
  <si>
    <t>adatközlő</t>
  </si>
  <si>
    <t>adatközlés időpontja</t>
  </si>
  <si>
    <t>adatközlés sorszáma</t>
  </si>
  <si>
    <t xml:space="preserve">M e g n e v e z é s                                                       
 </t>
  </si>
  <si>
    <t>Eredeti</t>
  </si>
  <si>
    <t>Módosított</t>
  </si>
  <si>
    <t>Teljesítésből háztartások befizetése</t>
  </si>
  <si>
    <t xml:space="preserve">a főkönyvi számlákra való hivatkozással </t>
  </si>
  <si>
    <t>Előirányzat</t>
  </si>
  <si>
    <t>Rendszeres személyi juttatás (511)  (=02/09)</t>
  </si>
  <si>
    <t>-----------------</t>
  </si>
  <si>
    <t>Nem rendszeres személyi juttatás (512-517) (=02/42)</t>
  </si>
  <si>
    <t>Külső személyi juttatások (52) (=02/49)</t>
  </si>
  <si>
    <t>Személyi juttatások (51-52)  (=02/50)</t>
  </si>
  <si>
    <t xml:space="preserve"> (01+02+03)</t>
  </si>
  <si>
    <t>Társadalombiztosítási, munkaadói járulék és táppénz-hozzájárulás (531, 532, 534, 535, 536, 537)  (=02/51+52+54+55+56)</t>
  </si>
  <si>
    <t>Egészségügyi hozzájárulás (533) (=02/53)</t>
  </si>
  <si>
    <t>Dologi kiadások ÁFA nélkül (54-56, kivéve 561) (=03/44-03/36)</t>
  </si>
  <si>
    <t>Dologi kiadások ÁFÁ-ja (561) (=03/36)</t>
  </si>
  <si>
    <t>Egyéb folyó kiadások (kamatkiadások, előző évi maradvány visszafizetése nélkül és realizált árfolyamveszteség) (57, kivéve 57111, 57121, 573) (=03/52+03/56-03/45+3/60)</t>
  </si>
  <si>
    <t>Előző évi maradvány visszafizetése (57111, 57121) (=03/45)</t>
  </si>
  <si>
    <t>Támogatásértékű működési kiadás központi költségvetési szervnek (373-ból) (=04/04)</t>
  </si>
  <si>
    <t>Támogatásértékű működési kiadás fejezeti kezelésű előirányzatnak (373-ból) (=04/05)</t>
  </si>
  <si>
    <t>Támogatásértékű működési kiadás társadalombiztosítási alapok kezelőinek (373-ból) (=04/06)</t>
  </si>
  <si>
    <t>Támogatásértékű működési kiadás elkülönített állami pénzalapnak (373-ból) (=04/07)</t>
  </si>
  <si>
    <t>Támogatásértékű működési kiadás helyi önkormányzatoknak és költségvetési szerveinek (373-ból) (=04/08)</t>
  </si>
  <si>
    <t>Támogatásértékű működési kiadás többcélú kistérségi társulásnak (373-ból) (=04/09)</t>
  </si>
  <si>
    <t>Garancia- és kezességvállalásból származó kifizetés államháztartáson belülre (373-ból) (=4/10)</t>
  </si>
  <si>
    <t>Támogatásértékű működési kiadás összesen (373) (=4/11)</t>
  </si>
  <si>
    <t xml:space="preserve">(11+...+17) </t>
  </si>
  <si>
    <t>Előző évi előirányzat-maradvány, pénzmaradvány átadás (372) (=04/20)</t>
  </si>
  <si>
    <t>Működési célú, a Római Szerződés 87. cikkének (1) bekezdése szerinti pénzeszközátadás önkormányzati többségi tulajdonú egyéb vállalkozásoknak (381-ből) (=04/22-ből)</t>
  </si>
  <si>
    <t>Működési célú, a Római Szerződés 87. cikkének (1) bekezdése szerinti pénzeszközátadás nem önkormányzati többségi tulajdonú egyéb vállalkozásoknak (381-ből) (=04/22-ből)</t>
  </si>
  <si>
    <t>Működési célú, a 20. sorba nem tartozó pénzeszközátadás önkormányzati többségi tulajdonú egyéb vállalkozásoknak (381-ből) (=04/22-ből)</t>
  </si>
  <si>
    <t>Működési célú, a 21. sorba nem tartozó pénzeszközátadás nem önkormányzati többségi tulajdonú egyéb vállalkozásoknak (381-ből) (=04/22-ből)</t>
  </si>
  <si>
    <t>Működési célú pénzeszközátadás egyéb vállalkozásoknak (381-ből)</t>
  </si>
  <si>
    <t xml:space="preserve">(22+23+24) </t>
  </si>
  <si>
    <t>Működési célú pénzeszközátadás pénzügyi vállalkozásoknak  (381-ből)  (=04/22-ből)</t>
  </si>
  <si>
    <t>Működési célú pénzeszközátadás háztartásoknak (381-ből)  (=04/22-ből)</t>
  </si>
  <si>
    <t>Működési célú pénzeszközátadás non-profit szervezeteknek (381-ből)  (=04/22-ből)</t>
  </si>
  <si>
    <t>Működési célú pénzeszközátadás külföldre (381-ből)  (=04/22-ből)</t>
  </si>
  <si>
    <t>Működési célú pénzeszközátadás EU költségvetésnek (381-ből) (=04/22-ből)</t>
  </si>
  <si>
    <t>Államháztartáson kívüli működési pénzeszközátadások összesen (381-ből)  (=04/22)</t>
  </si>
  <si>
    <t xml:space="preserve"> (25+...+30) </t>
  </si>
  <si>
    <t>Garancia- és kezességvállalásból származó kifizetés államháztartáson kívülre (386) (=04/23)</t>
  </si>
  <si>
    <t>Társadalom-, szociálpolitikai és egyéb juttatás, támogatás (581-587) (=04/30)</t>
  </si>
  <si>
    <t>Ellátottak pénzbeli juttatásai (588)   (=04/36)</t>
  </si>
  <si>
    <t>Pénzforgalom nélküli kiadások (591-592, 594)  (=06/63)</t>
  </si>
  <si>
    <t xml:space="preserve">Egyéb működési célú támogatások, kiadások </t>
  </si>
  <si>
    <t>(18+31+...+35)</t>
  </si>
  <si>
    <t>Kamatkiadások (573) (=3/59)</t>
  </si>
  <si>
    <t>Működési kiadások összesen</t>
  </si>
  <si>
    <t xml:space="preserve"> (04+…+10+36+37)</t>
  </si>
  <si>
    <t>Felújítás (124,126,1314,1316,1324,1326,144,146,181)  (=05/06)</t>
  </si>
  <si>
    <t>Intézményi  beruházási kiadások ÁFA nélkül (113,115,123,125,1313,1315,1323,1325,143,145) (=05/13)</t>
  </si>
  <si>
    <t>Beruházások ÁFÁ-ja (182-ből, 183) (=05/27+31)</t>
  </si>
  <si>
    <t>Támogatásértékű felhalmozási kiadás központi költségvetési szervnek (374-ből) (=04/12)</t>
  </si>
  <si>
    <t>Támogatásértékű felhalmozási kiadás fejezeti kezelésű előirányzatnak (374-b4l) (=04/13)</t>
  </si>
  <si>
    <t>Támogatásértékű felhalmozási kiadás társadalombiztosítási alapok kezelőinek (374-ből) (=04/14)</t>
  </si>
  <si>
    <t>Támogatásértékű felhalmozási kiadás elkülönített állami pénzalapnak (374-ből) (=04/15)</t>
  </si>
  <si>
    <t>Támogatásértékű felhalmozási kiadás helyi önkormányzatoknak és költségvetési szerveinek (374-ből) (=04/16)</t>
  </si>
  <si>
    <t>Támogatásértékű felhalmozási kiadás többcélú kistérségi társulásnak (374-ből) (=04/17)</t>
  </si>
  <si>
    <t>Támogatásértékű felhalmozási kiadás összesen (374) (=04/18)</t>
  </si>
  <si>
    <t xml:space="preserve"> (42+...+47)</t>
  </si>
  <si>
    <t>Felhalmozási célú, a Római Szerződés 87. cikkének (1) bekezdése szerinti pénzeszközátadás önkormányzati többségi tulajdonú egyéb vállalkozásoknak (382-ből) (=04/24-ből)</t>
  </si>
  <si>
    <t>Felhalmozási célú, a Római Szerződés 87. cikkének (1) bekezdése szerinti pénzeszközátadás nem önkormányzati többségi tulajdonú egyéb vállalkozásoknak (382-ből) (=04/24-ből)</t>
  </si>
  <si>
    <t>Felhalmozási célú, a 49. sorba nem tartozó pénzeszközátadás önkormányzati többségi tulajdonú egyéb vállalkozásoknak (382-ből) (=04/24-ből)</t>
  </si>
  <si>
    <t>Felhalmozási célú, a 50. sorba nem tartozó pénzeszközátadás nem önkormányzati többségi tulajdonú egyéb vállalkozásoknak (382-ből) (=04/24-ből)</t>
  </si>
  <si>
    <t xml:space="preserve">Felhalmozási célú pénzeszközátadás egyéb vállalkozásoknak (382-ből) </t>
  </si>
  <si>
    <t>(51+52+53)</t>
  </si>
  <si>
    <t>Felhalmozási célú pénzeszközátadás pénzügyi vállalkozásoknak (382-ből)  (=04/24-ből)</t>
  </si>
  <si>
    <t>Felhalmozási célú pénzeszközátadás háztartásoknak (382-ből)  (=04/24-ből)</t>
  </si>
  <si>
    <t>Felhalmozási célú pénzeszközátadás háztartásoknak (375-ből)  (=04/04-ből)</t>
  </si>
  <si>
    <t>Felhalmozási célú pénzeszközátadás non-profit szervezeteknek (382-ből)  (=04/24-ből)</t>
  </si>
  <si>
    <t>Felhalmozási célú pénzeszközátadás non-profit szervezeteknek (375-ből)  (=04/04-ből)</t>
  </si>
  <si>
    <t>Felhalmozási célú pénzeszközátadás külföldre (382-ből)  (=04/24-ből)</t>
  </si>
  <si>
    <t>Felhalmozási célú pénzeszközátadás külföldre (375-ből)  (=04/04-ből)</t>
  </si>
  <si>
    <t>Felhalmozási célú pénzeszközátadás EU költségvetésnek (382-ből)  (=04/24-ből)</t>
  </si>
  <si>
    <t>Államháztartáson kívüli pénzeszközátadások összesen  (382) (04/24)</t>
  </si>
  <si>
    <t>(54+...+59)</t>
  </si>
  <si>
    <t xml:space="preserve">Felhalmozási kiadások </t>
  </si>
  <si>
    <t>(39+40+41+48+60)</t>
  </si>
  <si>
    <t>Támogatási kölcsönök nyújtása államháztartáson belülre  (191-192-ből, 271-272-ből)  (=06/15)</t>
  </si>
  <si>
    <t>Támogatási kölcsönök nyújtása államháztartáson kívülre  (193-194-ből, 273-274-ből) (=06/41)</t>
  </si>
  <si>
    <t>Támogatási kölcsönök törlesztése államháztartáson belülre (435-436-ból, 456-457-ből) (=06/56)</t>
  </si>
  <si>
    <t xml:space="preserve">Pénzügyi befektetések kiadásaiból részesedések vásárlása  (171)  (=05/34) </t>
  </si>
  <si>
    <t>Felügyelet alá tartozó költségvetési szerveknek folyósított támogatás (371) (=04/03)</t>
  </si>
  <si>
    <t>KIADÁSOK</t>
  </si>
  <si>
    <t xml:space="preserve"> (19+38+61+…+66)</t>
  </si>
  <si>
    <t>Hatósági jogkörhöz köthető működési bevétel (911) (=07/04)</t>
  </si>
  <si>
    <t>Egyéb saját bevétel (912, 913, 914) (=07/14)</t>
  </si>
  <si>
    <t>ÁFA bevételek, visszatérülések (919) (=07/19)</t>
  </si>
  <si>
    <t>Hozam- és kamatbevételek  (916, 917)  (=07/23)</t>
  </si>
  <si>
    <t>Gépjárműadó (923-ból) (=16/16)</t>
  </si>
  <si>
    <t>Luxusadó (923-ból) (=16/17)</t>
  </si>
  <si>
    <t>Helyi adók (922-ből) (=16/11)</t>
  </si>
  <si>
    <t xml:space="preserve">          ebből:  Építményadó (922-ből) (=16/02)</t>
  </si>
  <si>
    <t xml:space="preserve">                      Telekadó (922-ből) (=16/03)</t>
  </si>
  <si>
    <t xml:space="preserve">                      Vállalkozók kommunális adója (922-ből) (=16/04)</t>
  </si>
  <si>
    <t xml:space="preserve">                      Magánszemélyek kommunális adója (922-ből) (=16/05)</t>
  </si>
  <si>
    <t xml:space="preserve">                      Idegenforgalmi adó tartózkodás után (922-ből) (=16/07)</t>
  </si>
  <si>
    <t xml:space="preserve">                      Idegenforgalmi adó épület után (922-ből) (=16/08)</t>
  </si>
  <si>
    <t xml:space="preserve">                      Iparűzési adó állandó jelleggel végzett iparűzési tevékenység után (922-ből) (=16/09)</t>
  </si>
  <si>
    <t xml:space="preserve">                      Iparűzési adó ideiglenes jelleggel végzett iparűzési tevékenység után (922-ből) (=16/10)</t>
  </si>
  <si>
    <t>Illetékek (921) (=16/01)</t>
  </si>
  <si>
    <t>Személyi jövedelemadó (923-ból) (=16/13+14+15)</t>
  </si>
  <si>
    <t>Termőföld bérbeadásából származó jövedelemadó (923-ból) (=16/18)</t>
  </si>
  <si>
    <t>Átengedett egyéb központi adók (923-ból) (=16/19)</t>
  </si>
  <si>
    <t>Talajterhelési díj (926) (=16/25)</t>
  </si>
  <si>
    <t>Helyi adókhoz kapcsolódó pótlékok, bírságok, önkormányzatokat megillető bírságok és egyéb sajátos bevételek  (922-ből, 924, 929) (=16/12+21+...+24+26) [vagy 11/05]</t>
  </si>
  <si>
    <t>Költségvetési kiegészítések, visszatérülések (461, 462)  (=09/23+24)</t>
  </si>
  <si>
    <t>Előző évi előirányzat-maradvány, pénzmaradvány átvétele (463) (=09/25)</t>
  </si>
  <si>
    <t>Támogatásértékű működési bevétel központi költségvetési szervtől (464-ből) (=09/07)</t>
  </si>
  <si>
    <t>Támogatásértékű működési bevétel fejezeti kezelésű előirányzattól (464-ből) (=09/08)</t>
  </si>
  <si>
    <t>Támogatásértékű működési bevétel társadalombiztosítási alapból (464-ből) (=09/09)</t>
  </si>
  <si>
    <t>Támogatásértékű működési bevétel elkülönített állami pénzalaptól (464-ből) (=09/10)</t>
  </si>
  <si>
    <t>Támogatásértékű működési bevétel helyi önkormányzatoktól és költségvetési szerveitől (464-ből) (=09/11)</t>
  </si>
  <si>
    <t>Támogatásértékű működési bevétel többcélú kistérségi társulástól (464-ből) (=09/12)</t>
  </si>
  <si>
    <t>Garancia- és kezességvállalásból származó visszatérülések, bevételek (466-ból) (=09/13)</t>
  </si>
  <si>
    <t>Támogatásértékű működési bevétel összesen (=09/14)</t>
  </si>
  <si>
    <t>(91+...+97)</t>
  </si>
  <si>
    <t>Működési célú pénzeszközátvétel államháztartáson kívülről (07/24+…+28)</t>
  </si>
  <si>
    <t>Garancia- és kezességvállalásból származó megtérülések államháztartáson kívülről (07/29)</t>
  </si>
  <si>
    <t>Tárgyi eszközök, immateriális javak értékesítése (931) (=08/09)</t>
  </si>
  <si>
    <t>Támogatásértékű felhalmozási bevétel központi költségvetési szervtől (465-ből) (=09/15)</t>
  </si>
  <si>
    <t>Támogatásértékű felhalmozási bevétel fejezeti kezelésű előirányzattól (465-ből) (=09/16)</t>
  </si>
  <si>
    <t>Támogatásértékű felhalmozási bevétel társadalombiztosítási alapból (465-ből) (=09/17)</t>
  </si>
  <si>
    <t>Támogatásértékű felhalmozási bevétel elkülönített állami pénzalaptól (465-ből) (=09/18)</t>
  </si>
  <si>
    <t>Támogatásértékű felhalmozási bevétel helyi önkormányzatoktól és költségvetési szerveitől (465-ből) (=09/19)</t>
  </si>
  <si>
    <t>Támogatásértékű felhalmozási bevétel többcélú kistérségi társulástól (465-ből) (=09/20)</t>
  </si>
  <si>
    <t>Támogatásértékű felhalmozási bevétel összesen (465) (=09/21)</t>
  </si>
  <si>
    <t xml:space="preserve"> (102+...+107)</t>
  </si>
  <si>
    <t>Felhalmozási célú pénzeszközátvétel államháztartáson kívülről (=08/21)</t>
  </si>
  <si>
    <t xml:space="preserve">             ebből: átvett pénzeszközök EU költségvetésből (=8/20)</t>
  </si>
  <si>
    <t>Önkormányzati lakások, egyéb helyiségek értékesítése, cseréje (932-ből) (=16/28+29)</t>
  </si>
  <si>
    <t>Privatizációból származó bevételek (932-ből) (=16/30)</t>
  </si>
  <si>
    <t>Vállalatértékesítésből származó bevételek (932-ből) (=16/31)</t>
  </si>
  <si>
    <t>Vagyoni értékű jog értékesítéséből, egyéb vagyonhasznosításból származó bevétel (932-ből) (=16/32+33+34) [vagy 11/1+2+3]</t>
  </si>
  <si>
    <t>Felhalmozási bevételek</t>
  </si>
  <si>
    <t>(101+108+109+111+112+113+114)</t>
  </si>
  <si>
    <t>Támogatási kölcsönök visszatérülése államháztartáson belülről  (191-192-ből, 271-272-ből) (=10/15)</t>
  </si>
  <si>
    <t>Támogatási kölcsönök visszatérülése államháztartáson kívülről  (193-194-ből, 273-274-ből) (=10/40)</t>
  </si>
  <si>
    <t>Támogatási kölcsönök igénybevétele államháztartáson belülről (435-436-ból, 456-457-ből) (=10/55)</t>
  </si>
  <si>
    <t>Osztalékok, üzemeltetési és koncessziós díjak (933-ból, 935) (=08/10+16/35) [vagy 11/4]</t>
  </si>
  <si>
    <t>Pénzügyi befektetések bevételeiből részesedések (171, 933-ból) (=08/11)</t>
  </si>
  <si>
    <t>Saját bevételek és átvett pénzeszközök</t>
  </si>
  <si>
    <t xml:space="preserve"> (68+…+74+83+…+89+90+98+99+100+115+…+120)</t>
  </si>
  <si>
    <t>Önkormányzat költségvetési támogatása (942-947) (=09/06=16/56) [vagy 11/7+8+22+23+24+25]</t>
  </si>
  <si>
    <t>Felügyeleti szervtől kapott támogatás (941) (=09/05)</t>
  </si>
  <si>
    <t>Tárgyévi kiadások és bevételek egyenlege</t>
  </si>
  <si>
    <t xml:space="preserve"> (67-121-122-123)</t>
  </si>
  <si>
    <t>Pénzforgalom nélküli bevételek (98) (=10/60)</t>
  </si>
  <si>
    <t>Rövid lejáratú hitelek törlesztése (451-454-ből)  (=06/66+68+71)</t>
  </si>
  <si>
    <t>Likvid hitelek törlesztése (=06/67)</t>
  </si>
  <si>
    <t>Hosszú lejáratú hitelek törlesztése (431-432-ből) (=06/64+65)</t>
  </si>
  <si>
    <t>Rövid lejáratú értékpapírok beváltása  (455-ből) (=06/75)</t>
  </si>
  <si>
    <t>Rövid lejáratú értékpapírok vásárlása  (291, 292, 293-ból, 294-ből, 295-ből) (=06/74)</t>
  </si>
  <si>
    <t>Hosszú lejáratú belföldi értékpapírok beváltása (434-ből) (=06/76)</t>
  </si>
  <si>
    <t>Hosszú lejáratú értékpapírok vásárlása (172-ből, 173, 174-ből) (=05/35+36+37)</t>
  </si>
  <si>
    <t>Hosszú lejáratú külföldi értékpapírok beváltása (434-ből) (=06/79)</t>
  </si>
  <si>
    <t>Hiteltörlesztés külföldre (433) (=06/80+...+83)</t>
  </si>
  <si>
    <t>Egyéb finanszírozás kiadásai (39) (=06/115)</t>
  </si>
  <si>
    <t xml:space="preserve">Finanszírozási kiadások </t>
  </si>
  <si>
    <t>(126+…+135)</t>
  </si>
  <si>
    <t>Rövid lejáratú hitelek felvétele (451-454-ből) (=10/61+63+68)</t>
  </si>
  <si>
    <t>Likvid hitelek felvétele (=10/62)</t>
  </si>
  <si>
    <t>Hosszú lejáratú hitelek felvétele (431-432-ből) (=10/64+65)</t>
  </si>
  <si>
    <t>Forgatási célú értékpapírok kibocsátása (455-ből) (=10/72)</t>
  </si>
  <si>
    <t>Forgatási célú értékpapírok értékesítése (291, 292, 293-ból, 294-ből, 295-ből) (=10/71)</t>
  </si>
  <si>
    <t>Befektetési célú belföldi értékpapírok kibocsátása (434-ből) (=10/73)</t>
  </si>
  <si>
    <t>Hosszú lejáratú értékpapírok értékesítése (933-ból) (=08/12+13+14)</t>
  </si>
  <si>
    <t>Hosszú lejáratú külföldi értékpapírok kibocsátása (434-ből) (=10/76)</t>
  </si>
  <si>
    <t>Hitelfelvétel külföldről (433) (=10/77+...+80)</t>
  </si>
  <si>
    <t>Egyéb finanszírozás bevételei (48) (=10/112)</t>
  </si>
  <si>
    <t xml:space="preserve">Finanszírozási bevételek  </t>
  </si>
  <si>
    <t>(137+…+146)</t>
  </si>
  <si>
    <t xml:space="preserve">Finanszírozás összesen </t>
  </si>
  <si>
    <t>(125-136+147 = 124)</t>
  </si>
  <si>
    <t>Államháztartáson belülről kapott továbbadási (lebonyolítási) célú kiadás összesen (3971, 3972) (=06/100)</t>
  </si>
  <si>
    <t>Államháztartáson kívülről kapott továbbadási (lebonyolítási) célú kiadás összesen (3973, 3974) (=06/111)</t>
  </si>
  <si>
    <t>Államháztartáson belülről kapott továbbadási (lebonyolítási) célú bevétel összesen (4871, 4872) (=10/97)</t>
  </si>
  <si>
    <t>Államháztartáson kívülről kapott továbbadási (lebonyolítási) célú bevétel összesen (4873, 4874) (=10/108)</t>
  </si>
  <si>
    <t>Pénzkészlet  (pénztárak, betétkönyvek, költségvetési bankszámlák) változása (31-32)</t>
  </si>
  <si>
    <t>(121+122+123+35-67-136+147-149-150+151+152)</t>
  </si>
  <si>
    <t>Pénzkészlet január 1-jén (=24/05)</t>
  </si>
  <si>
    <t xml:space="preserve">Pénzkészlet a tárgyidőszak végén (31-32) (=24/12)            </t>
  </si>
  <si>
    <t>(153+154)</t>
  </si>
  <si>
    <t xml:space="preserve">Foglalkoztatottak létszáma (fő) - időszakra </t>
  </si>
  <si>
    <t>Munkajogi létszám a tárgyidőszak végén</t>
  </si>
  <si>
    <r>
      <t xml:space="preserve">Működési célú, a Római Szerződés 87. cikkének (1) bekezdése szerinti pénzeszközátadás egyéb vállalkozásoknak (381) </t>
    </r>
    <r>
      <rPr>
        <i/>
        <sz val="10"/>
        <color indexed="8"/>
        <rFont val="Arial"/>
        <family val="2"/>
      </rPr>
      <t xml:space="preserve"> (20+21)</t>
    </r>
  </si>
  <si>
    <r>
      <t xml:space="preserve">Felhalmozási célú, a Római Szerződés 87. cikkének (1) bekezdése szerinti pénzeszközátadás egyéb vállalkozásoknak (382) </t>
    </r>
    <r>
      <rPr>
        <i/>
        <sz val="10"/>
        <color indexed="8"/>
        <rFont val="Arial"/>
        <family val="2"/>
      </rPr>
      <t>(49+50)</t>
    </r>
  </si>
  <si>
    <t xml:space="preserve">Az előző évi (2006. év)  kötelezettségvállalással terhelt normatív, kötött felhasználású  támogatások előirányzat maradványainak elszámolása </t>
  </si>
  <si>
    <t>Bp.Főv.XIII.ker.Polgármesteri Hivatal</t>
  </si>
  <si>
    <t>szerv megnevezése</t>
  </si>
  <si>
    <t>PIR-törzsszám</t>
  </si>
  <si>
    <t>szektor</t>
  </si>
  <si>
    <t>fejezet/      megye</t>
  </si>
  <si>
    <t>cím/alcím/     település-típus</t>
  </si>
  <si>
    <t>szakágazat</t>
  </si>
  <si>
    <t>űrlap</t>
  </si>
  <si>
    <t>év</t>
  </si>
  <si>
    <t>időszak</t>
  </si>
  <si>
    <t xml:space="preserve"> Forintban</t>
  </si>
  <si>
    <t>Forintban</t>
  </si>
  <si>
    <t xml:space="preserve"> </t>
  </si>
  <si>
    <t>Előirányzat megnevezése</t>
  </si>
  <si>
    <t xml:space="preserve">Az önkormányzat, többcélú kistérségi társulás által 2006. évben fel nem használt, de feladattal terhelt összeg. (2007. évi) </t>
  </si>
  <si>
    <t xml:space="preserve">Ebből  2007. évben az előirt határidőig ténylegesen felhasznált </t>
  </si>
  <si>
    <t>Eltérés
     (fel nem használt)</t>
  </si>
  <si>
    <t>4 = 3 - 2</t>
  </si>
  <si>
    <t>Ped. Szakv.,továbbképzés</t>
  </si>
  <si>
    <t>Összesen</t>
  </si>
  <si>
    <t>fejezet/  megye</t>
  </si>
  <si>
    <t>Ezer forintban</t>
  </si>
  <si>
    <t xml:space="preserve">Sor-szám </t>
  </si>
  <si>
    <t>Az önkormányzat, a többcélú kistérségi társulás által a 2006. évben fel nem használt de feladattal terhelt összeg (2007. évi)</t>
  </si>
  <si>
    <t xml:space="preserve">Ebből 2007. évben az előirt határidőig ténylegesen felhasznált </t>
  </si>
  <si>
    <t>Eltérés
  (fel nem használt)</t>
  </si>
  <si>
    <t>5 = 4 - 3</t>
  </si>
  <si>
    <t>Lakossági közműfejlesztés támogatása</t>
  </si>
  <si>
    <t>01</t>
  </si>
  <si>
    <t>Lakossági víz- és csatornaszolgáltatás támogatása</t>
  </si>
  <si>
    <t>02</t>
  </si>
  <si>
    <t>Kompok, révek fenntartásának, felújításának támogatása</t>
  </si>
  <si>
    <t>03</t>
  </si>
  <si>
    <t>Határátkelőhelyek fenntartásának támogatása</t>
  </si>
  <si>
    <t>04</t>
  </si>
  <si>
    <t>Helyi kisebbségi önkormányzatok működésének általános támogatása</t>
  </si>
  <si>
    <t>05</t>
  </si>
  <si>
    <t>Gyermek és ifjúsági feladatok</t>
  </si>
  <si>
    <t>06</t>
  </si>
  <si>
    <t>Kiegészítő támogatás nemzetiségi, nevelési, oktatási feladatokhoz</t>
  </si>
  <si>
    <t>07</t>
  </si>
  <si>
    <t>Könyvtári és közművelődési érdekeltségnövelő támogatás</t>
  </si>
  <si>
    <t>08</t>
  </si>
  <si>
    <t>Helyi önkormányzatok hivatásos zenekari és énekkari támogatása</t>
  </si>
  <si>
    <t>09</t>
  </si>
  <si>
    <t>Helyi szervezési intézkedésekhez kapcsolódó többletkiadások támogatása</t>
  </si>
  <si>
    <t>10</t>
  </si>
  <si>
    <t>Települési  hulladék közszolgáltatás fejlesztéseinek támogatása</t>
  </si>
  <si>
    <t>11</t>
  </si>
  <si>
    <t>ART mozihálózat fejlesztésének támogatása</t>
  </si>
  <si>
    <t>12</t>
  </si>
  <si>
    <t>Ózdi martinsalak felhasználása miatt kárt szenvedett lakóépületek tulajdonosainak kártalanítása</t>
  </si>
  <si>
    <t>13</t>
  </si>
  <si>
    <t>Helyi önkormányzatok állatkerti támogatása</t>
  </si>
  <si>
    <t>14</t>
  </si>
  <si>
    <t>Pincerendszerek, természetes partfalak és földcsuszamlások veszélyelhárítási munkálatainak támogatása</t>
  </si>
  <si>
    <t>15</t>
  </si>
  <si>
    <t>A 2005. évi jövedelem-differenciálódás mérséklénél beszámítással érintett önkormányzatok támogatása</t>
  </si>
  <si>
    <t>16</t>
  </si>
  <si>
    <t>Önkormányzatok európai uniós fejlesztési pályázatai saját forrás kiegészítésének támogatása</t>
  </si>
  <si>
    <t>17</t>
  </si>
  <si>
    <t>A múzeumok szakmai támogatása</t>
  </si>
  <si>
    <t>18</t>
  </si>
  <si>
    <t>Az ECDL számítógép-kezelői vizsga díjának visszatérítése</t>
  </si>
  <si>
    <t>19</t>
  </si>
  <si>
    <t>Helyi közforgalmú közlekedés normatív támogatása</t>
  </si>
  <si>
    <t>20</t>
  </si>
  <si>
    <t xml:space="preserve">Települési önkormányzati szilárd burkolatú belterületi közutak burkolatfelújításának támogatása </t>
  </si>
  <si>
    <t>21</t>
  </si>
  <si>
    <t>Belterületi utak szilárd burkolattal való ellátásának támogatása</t>
  </si>
  <si>
    <t>22</t>
  </si>
  <si>
    <t>Az érettségi és szakmai vizsgák lebonyolításának támogatása</t>
  </si>
  <si>
    <t>23</t>
  </si>
  <si>
    <t>Helyi önkormányzati hivatásos tűzoltóságok kiegészítő támogatása</t>
  </si>
  <si>
    <t>24</t>
  </si>
  <si>
    <t>Sportpályák felújításának támogatása</t>
  </si>
  <si>
    <t>25</t>
  </si>
  <si>
    <t>Kistelepülések életmentő készülékkel való ellátásának támogatása</t>
  </si>
  <si>
    <t>26</t>
  </si>
  <si>
    <t>A szakiskola és a szakközépiskola 9. évfolyamán a gyakorlati oktatás támogatása</t>
  </si>
  <si>
    <t>27</t>
  </si>
  <si>
    <t>Szakmai és informatikai fejlesztési feladatok</t>
  </si>
  <si>
    <t>28</t>
  </si>
  <si>
    <t>Egyéb</t>
  </si>
  <si>
    <t>29</t>
  </si>
  <si>
    <t>Központosított előirányzatok összesen: (01+ ... + 29)</t>
  </si>
  <si>
    <t>30</t>
  </si>
  <si>
    <t>Egyes jövedelempótló támogatások kiegészítése</t>
  </si>
  <si>
    <t>31</t>
  </si>
  <si>
    <t>Önkormányzat által szervezett közfoglalkoztatás támogatása</t>
  </si>
  <si>
    <t>32</t>
  </si>
  <si>
    <t>Többcélú kistérségi társulás által szervezett közfoglalkoztatás támogatása</t>
  </si>
  <si>
    <t>33</t>
  </si>
  <si>
    <t>Szociális ellátásokkal kapcsolatos egyéb támogatások összesen (31+…+33)</t>
  </si>
  <si>
    <t>34</t>
  </si>
  <si>
    <t>Kőszínházak működtetési hozzájárulása</t>
  </si>
  <si>
    <t>35</t>
  </si>
  <si>
    <t xml:space="preserve">Bábszínházak működtetési hozzájárulása </t>
  </si>
  <si>
    <t>36</t>
  </si>
  <si>
    <t>Színházak pályázati támogatása</t>
  </si>
  <si>
    <t>37</t>
  </si>
  <si>
    <t>Helyi önkormányzatok színházi támogatása összesen (35+……+37)</t>
  </si>
  <si>
    <t>38</t>
  </si>
  <si>
    <t>Szociális nyári gyermekétkeztetés</t>
  </si>
  <si>
    <t>39</t>
  </si>
  <si>
    <t>Támogatás rendkívüli időjárás miatt keletkezett lakossági károk enyhítésére</t>
  </si>
  <si>
    <t>40</t>
  </si>
  <si>
    <r>
      <t xml:space="preserve">Az előző évi </t>
    </r>
    <r>
      <rPr>
        <b/>
        <sz val="14"/>
        <rFont val="Arial CE"/>
        <family val="0"/>
      </rPr>
      <t>(2006.)</t>
    </r>
    <r>
      <rPr>
        <b/>
        <sz val="14"/>
        <rFont val="Arial CE"/>
        <family val="2"/>
      </rPr>
      <t xml:space="preserve"> kötelezettségvállalással terhelt központosított előirányzatok és egyéb kötött felhasználású támogatások előirányzat maradványainak elszámolása</t>
    </r>
  </si>
  <si>
    <t xml:space="preserve">A normatív állami hozzájárulások és a normatív részesedésű                                                                                                                                                                                                     </t>
  </si>
  <si>
    <t>(Altábla a 31. űrlap megalapozásához)</t>
  </si>
  <si>
    <t>Átadó szerv KSH kódja:</t>
  </si>
  <si>
    <t>lapszám</t>
  </si>
  <si>
    <t>megye</t>
  </si>
  <si>
    <t>település-típus</t>
  </si>
  <si>
    <t>Átvevő szerv KSH kódja:</t>
  </si>
  <si>
    <t>Az állami hozzájárulás jogcíme                                                                                                                (az éves költségvetési törvény szerint)</t>
  </si>
  <si>
    <t>A 1/2007. (I.30.) PM-ÖTM rendeletben megállapított tervezet</t>
  </si>
  <si>
    <t>7/2007. (IV.24.) PM-ÖTM együttes rendeletben a kiegészítő felmérés alapján meghatározott mutatószáma, állami hozzájárulása (+,-)</t>
  </si>
  <si>
    <t>Évközi önkormányzatok közötti (többcélú kistérségi társulások közötti) feladatátadás/átvétel (+,-)</t>
  </si>
  <si>
    <t>Évközi önkormányzati körön kívülre (többcélú kistérségi társuláson kívülre)  történő feladatátadás/átvétel (+,-)</t>
  </si>
  <si>
    <t>Költségvetési törvény alapján feladatátvétellel/feladatátadással korrigált</t>
  </si>
  <si>
    <t>mutatószám</t>
  </si>
  <si>
    <t>állami hozzájárulás</t>
  </si>
  <si>
    <t>10=(2+4+6+8)</t>
  </si>
  <si>
    <t>11=(3+5+7+9)</t>
  </si>
  <si>
    <t>település üzemeltetés</t>
  </si>
  <si>
    <t>körzeti igazgatás alap hozzj</t>
  </si>
  <si>
    <t>okmányiroda működési</t>
  </si>
  <si>
    <t>gyámügyi igazg. Feladat</t>
  </si>
  <si>
    <t>építésügyi feladatok</t>
  </si>
  <si>
    <t>pénzbeliszociális juttatás</t>
  </si>
  <si>
    <t>lakáshozjutás feladatai</t>
  </si>
  <si>
    <t>családsegítés</t>
  </si>
  <si>
    <t>gyermekjóléti szolgálat</t>
  </si>
  <si>
    <t>gyermekjóléti központ</t>
  </si>
  <si>
    <t>szociális étkeztetés</t>
  </si>
  <si>
    <t>házi segítségnyújtás</t>
  </si>
  <si>
    <t>jelzőrendszeres h.s.</t>
  </si>
  <si>
    <t>támogató szolgálat</t>
  </si>
  <si>
    <t>időskoruak nappali ell.</t>
  </si>
  <si>
    <t>pszichiátriai hajl.ellát.</t>
  </si>
  <si>
    <t>fogyatékos és demens e</t>
  </si>
  <si>
    <t>fogy szem lakóotth. ell</t>
  </si>
  <si>
    <t>átlagos szint ápolás</t>
  </si>
  <si>
    <t>bölcsődei ellátás</t>
  </si>
  <si>
    <t>ingyenes intézm. étkezés</t>
  </si>
  <si>
    <t>óvodai nevelés</t>
  </si>
  <si>
    <t>isk okt. 1-4 évf.</t>
  </si>
  <si>
    <t>isk okt. 5-8 évf.</t>
  </si>
  <si>
    <t xml:space="preserve">isk okt. 9-13 évf. </t>
  </si>
  <si>
    <t>szakmai elméleti képz</t>
  </si>
  <si>
    <t>óvodai nevelés  1 nev.év 4 hó</t>
  </si>
  <si>
    <t xml:space="preserve">óvodai nevelés  2-3 nev.év </t>
  </si>
  <si>
    <t>isk okt. 1 évfolyamon</t>
  </si>
  <si>
    <t>isk okt. 2-3 évfolyamon</t>
  </si>
  <si>
    <t>isk okt. 4 évfolyamon</t>
  </si>
  <si>
    <t>isk okt. 5 évfolyamon</t>
  </si>
  <si>
    <t>isk okt. 6 évfolyamon</t>
  </si>
  <si>
    <t>isk okt. 7-8 évfolyamon</t>
  </si>
  <si>
    <t>isk okt. 9 évf. középisk.</t>
  </si>
  <si>
    <t>isk okt.10 évf. középisk.</t>
  </si>
  <si>
    <t>isk okt.11-13 évf. középisk.</t>
  </si>
  <si>
    <t>szakképzés I/13</t>
  </si>
  <si>
    <t>szakképzés I/14</t>
  </si>
  <si>
    <t>szakm. gyakorl.képz első.</t>
  </si>
  <si>
    <t>szakm. gyakorl.képz záró.</t>
  </si>
  <si>
    <t>zeneművészeti ág</t>
  </si>
  <si>
    <t>képző-iparművészeti ág</t>
  </si>
  <si>
    <t>alapf. Műv.okt. zenem.ág</t>
  </si>
  <si>
    <t>alapf képző-iparművészeti ág</t>
  </si>
  <si>
    <t>gyógyped.ált.isk 1-4évf.</t>
  </si>
  <si>
    <t>gyógyped.ált.isk 5-8évf.</t>
  </si>
  <si>
    <t>gyógyped óvodások</t>
  </si>
  <si>
    <t>gyógyped.ált.isk 5-8 évf.</t>
  </si>
  <si>
    <t>gyógyped.ált.isk 9-13 évf.</t>
  </si>
  <si>
    <t>korai fejlesztés</t>
  </si>
  <si>
    <t>napközis foglalkozás</t>
  </si>
  <si>
    <t>iskolaotthonos oktatás</t>
  </si>
  <si>
    <t>fejlesztő, felzárk. oktatás</t>
  </si>
  <si>
    <t>integrációs fejlesztés</t>
  </si>
  <si>
    <t>nemzetiségi, vagy magyar nyelven szervezett oktatás</t>
  </si>
  <si>
    <t>nyelvi előkészítő évf. okt.</t>
  </si>
  <si>
    <t>nemzetiségi nyelvi okt.</t>
  </si>
  <si>
    <t>ped. szakm. szolgált.</t>
  </si>
  <si>
    <t>bejáró középisk.9-13</t>
  </si>
  <si>
    <t>bejáró óvodában</t>
  </si>
  <si>
    <t>bejáró ált.isk.1-4 évf</t>
  </si>
  <si>
    <t>bejáró ált.isk.5-8 évf</t>
  </si>
  <si>
    <t>kedvezm étk.tartósan beteg</t>
  </si>
  <si>
    <t>kedvezm étk.3 és több gyerm.</t>
  </si>
  <si>
    <t>kedvezm étk.rendsz,gyvrt 5. évf-tól</t>
  </si>
  <si>
    <t>kedvezm étk.rendsz,gyvrt óvodában</t>
  </si>
  <si>
    <t>kedvezm étk.rendsz,gyvrt 1-4. évf</t>
  </si>
  <si>
    <t>Tankönyv általános hozzj</t>
  </si>
  <si>
    <t>Tankönyv tartósan beteg</t>
  </si>
  <si>
    <t>Tankönyv sajátos nevelésű</t>
  </si>
  <si>
    <t>Tankönyv rgyvk-ban rész.</t>
  </si>
  <si>
    <t>Tankönyv 3 és többgyerm.</t>
  </si>
  <si>
    <t>helyi közművelődési fela.</t>
  </si>
  <si>
    <t>A normatív, kötött felhasználású támogatások elszámolása és a                                                                                                                                                          mutatószámok, feladatmutatók alakulása</t>
  </si>
  <si>
    <t>(Altábla az 51. űrlap megalapozásához)</t>
  </si>
  <si>
    <t>7/2007. (IV.24.) PM-ÖTM együttes rendeletben a kiegészítő felmérés alapján meghatározott mutatószám, állami hozzájárulás (+,-)</t>
  </si>
  <si>
    <t>Költségvetési tv. 8. mell. I./1,3, II/3, IV pontjában meghatározott előirányzatokkal összefüggő önkormányzatok közötti  (többcélú kistérségi társulások közötti) feladatátadás/átvétel 
(+,-)</t>
  </si>
  <si>
    <t>Költségvetési tv. 8. mell. I/1,3, II/3 pontjában meghatározott előirányzatokkal összefüggő önkormányzati körön kívülre (többcélú kistérségi társuláson kívülre) történő feladatátadás/átvétel (+,-)</t>
  </si>
  <si>
    <t>ped szakv továbbképzés</t>
  </si>
  <si>
    <t>ped szakszolgálat</t>
  </si>
  <si>
    <t>szoc továbbképzés</t>
  </si>
  <si>
    <t>A települési önkormányzatok 2007. évi jövedelemkülönbség mérsékléssel való teljeskörű elszámolása</t>
  </si>
  <si>
    <t xml:space="preserve">      szerv megnevezése</t>
  </si>
  <si>
    <t>fejezet/ megye</t>
  </si>
  <si>
    <t>cím/alcím   település-típus</t>
  </si>
  <si>
    <t>forintban</t>
  </si>
  <si>
    <t>M e g n e v e z é s</t>
  </si>
  <si>
    <t>Sor-szám</t>
  </si>
  <si>
    <t>Első adatközlésnek vagy az Áht. 64. § (5) bek.-e szerinti évközi módosítás adatának megfelelően</t>
  </si>
  <si>
    <t>Tény 
(2007. december 31-ei adóerőképesség és normatív hozzájárulás) adatok szerint</t>
  </si>
  <si>
    <t>Jövedelemkülönbség mérséklés (első adatközlésnek megfelelően)</t>
  </si>
  <si>
    <t xml:space="preserve"> ---------------------</t>
  </si>
  <si>
    <t>Jövedelemkülönbség mérséklés (az április 30-ai lemondás után)</t>
  </si>
  <si>
    <t>Jövedelemkülönbség mérséklés (az október 15-ei lemondás után)</t>
  </si>
  <si>
    <t>Lakhelyen maradó SZJA (8%)       (3.oszlop=4.oszlop=5. oszlop)</t>
  </si>
  <si>
    <t>Iparűzési adóerőképesség</t>
  </si>
  <si>
    <t>Lakosok száma (2006. január 1-jén)  (3.oszlop=4.oszlop=5. oszlop)</t>
  </si>
  <si>
    <t>Jövedelemkülönbség mérséklés önkormányzati szintje 
                                                                       ((05.sor+07.sor) / 08.sor)</t>
  </si>
  <si>
    <t>Jövedelemkülönbség mérséklés értékhatára</t>
  </si>
  <si>
    <t>Kiegészítés egy főre           (ha 09.sor&lt;10.sor akkor 10.sor-09.sor)</t>
  </si>
  <si>
    <t>Kiegészítés                                                                   (11.sor x 08.sor)</t>
  </si>
  <si>
    <t>Beszámítás egy főre                                       (ha 09.sor&gt;10.sor x 1,25)</t>
  </si>
  <si>
    <t>Beszámítási korlát</t>
  </si>
  <si>
    <t>Beszámítás</t>
  </si>
  <si>
    <t>2007. évi jövedelemkülönbség mérséklés</t>
  </si>
  <si>
    <t>Önkormányzat által fizetendő összeg</t>
  </si>
  <si>
    <t xml:space="preserve"> ------------------------</t>
  </si>
  <si>
    <t>Önkormányzat részére fizetendő összeg</t>
  </si>
  <si>
    <t>Beruházási kiadások összesen</t>
  </si>
  <si>
    <t>Fejlesztési célú támogatás és átvett pénzeszközök</t>
  </si>
  <si>
    <t>Véglegezett beszámítási összegből az önkormányzatnak visszajár</t>
  </si>
  <si>
    <r>
      <t xml:space="preserve">2007. december 31-ei állapotnak megfelelő, kamatozó adóalap alapján </t>
    </r>
    <r>
      <rPr>
        <sz val="10"/>
        <rFont val="Arial CE"/>
        <family val="0"/>
      </rPr>
      <t>(az év elejei normatív hozzájárulások figyelembevételével)</t>
    </r>
  </si>
  <si>
    <r>
      <t xml:space="preserve">Jövedelemkülönbség mérséklés </t>
    </r>
    <r>
      <rPr>
        <sz val="11"/>
        <rFont val="Arial CE"/>
        <family val="0"/>
      </rPr>
      <t>(a július 31-ei lemondás/pótigény után)</t>
    </r>
  </si>
  <si>
    <r>
      <t xml:space="preserve">Iparűzési adóalap     </t>
    </r>
    <r>
      <rPr>
        <i/>
        <sz val="12"/>
        <rFont val="Arial CE"/>
        <family val="0"/>
      </rPr>
      <t xml:space="preserve">  </t>
    </r>
    <r>
      <rPr>
        <b/>
        <i/>
        <sz val="12"/>
        <rFont val="Arial CE"/>
        <family val="0"/>
      </rPr>
      <t>(ezer forintban)</t>
    </r>
  </si>
  <si>
    <t xml:space="preserve">A normatív, kötött felhasználású támogatások elszámolása és a </t>
  </si>
  <si>
    <t>mutatószámok, feladatmutatók alakulása</t>
  </si>
  <si>
    <t>település</t>
  </si>
  <si>
    <t>ürlap</t>
  </si>
  <si>
    <t xml:space="preserve"> -típus</t>
  </si>
  <si>
    <t>Évközi változások (+,-)</t>
  </si>
  <si>
    <t>Tényleges</t>
  </si>
  <si>
    <t>Évvégi eltérés (+,-)                                                        mutatószám szerint</t>
  </si>
  <si>
    <t>Az önkormányzat, többcélú kistérségi társulás által</t>
  </si>
  <si>
    <t>Eltérés              (mutatószám és felhasználás szerint)</t>
  </si>
  <si>
    <t>Az állami hozzájárulás jogcíme</t>
  </si>
  <si>
    <t>Április 30.</t>
  </si>
  <si>
    <t>Július 31.</t>
  </si>
  <si>
    <t>Október 15.</t>
  </si>
  <si>
    <t>December 31.</t>
  </si>
  <si>
    <t>az adott célra</t>
  </si>
  <si>
    <t>feladattal terhelt</t>
  </si>
  <si>
    <t>(az éves költségvetési törvény szerint)</t>
  </si>
  <si>
    <t>dec.31-ig ténylegesen</t>
  </si>
  <si>
    <t>de fel nem</t>
  </si>
  <si>
    <t>felhasznált összeg</t>
  </si>
  <si>
    <t>használt összeg</t>
  </si>
  <si>
    <t>12=10-(2+4+6+8)</t>
  </si>
  <si>
    <t>13=11-(3+5+7+9)</t>
  </si>
  <si>
    <t>16=13-[11-(14+15)]</t>
  </si>
  <si>
    <t>ped.szakv.továbbképzés</t>
  </si>
  <si>
    <t>ped.szakszolgálat</t>
  </si>
  <si>
    <t>Állami támogatás összesen</t>
  </si>
  <si>
    <t>TÁJÉKOZTATÓ ADATOK</t>
  </si>
  <si>
    <t>fejezet /megye</t>
  </si>
  <si>
    <t>cím/alcím</t>
  </si>
  <si>
    <t>MEGNEVEZÉS</t>
  </si>
  <si>
    <t>Összeg</t>
  </si>
  <si>
    <t>Betegszabadsággal összefüggő:</t>
  </si>
  <si>
    <t xml:space="preserve"> - kifizetésben részesülők száma (fő)</t>
  </si>
  <si>
    <t xml:space="preserve">Munkáltató által levont és átutalt: </t>
  </si>
  <si>
    <t xml:space="preserve">Ebből: </t>
  </si>
  <si>
    <t>- természetbeni egészségbiztosítási járulék</t>
  </si>
  <si>
    <t>- pénzbeli egészségbiztosítási járulék</t>
  </si>
  <si>
    <t>Társadalombiztosítási/családtámogatási kifizetőhely által folyósított:</t>
  </si>
  <si>
    <t>Biztosítási kiadások</t>
  </si>
  <si>
    <t>Biztosítási kártérítés bevétele (eFt)</t>
  </si>
  <si>
    <t xml:space="preserve"> Személyi juttatások:</t>
  </si>
  <si>
    <t xml:space="preserve"> - 2007. január hónapban - az 51-52. számlacsoportban - elszámolt 2006. december hónapra járó bruttó személyi juttatás (az adó- és járuléklevonások január hónapot követően teljesített összegével együtt) (eFt)</t>
  </si>
  <si>
    <t xml:space="preserve"> - 2007. január hónapban elszámolt külön juttatás és 13. havi illetmény bruttó összege (az adó- és járuléklevonások január hónapot követően teljesített összegével együtt) (eFt)</t>
  </si>
  <si>
    <t xml:space="preserve"> - 2008. január hónapban - az 51-52. számlacsoportban - elszámolt 2007. december hónapra járó bruttó személyi juttatás (az adó- és járuléklevonások január hónapot követően teljesített összegével együtt) (eFt)</t>
  </si>
  <si>
    <t xml:space="preserve"> - 2008. évben költségvetési pénzforgalomban elszámolt, a 13. havi illetmény 2007. évi előlegfolyósítás után fennmaradó bruttó összege (az adó- és járuléklevonások január hónapot követően teljesített összegével együtt) (eFt)</t>
  </si>
  <si>
    <t xml:space="preserve"> - 2008. évben költségvetési pénzforgalomban elszámolt, a 13. havi illetmény 2008. januári előlegfolyósításának bruttó összege (eFt)</t>
  </si>
  <si>
    <t>Társadalombiztosítási járulék:</t>
  </si>
  <si>
    <t xml:space="preserve"> - 2007. január hónapban - az 531. és 537. számlákon - elszámolt 2006. december havi járulék összege (a járulékok január hónapot követően teljesített összegével együtt) (eFt)</t>
  </si>
  <si>
    <t xml:space="preserve"> - 2007. január hónapban elszámolt külön juttatás és 13. havi illetmény járuléka (a járulékok január hónapot követően teljesített összegével együtt)  (eFt)</t>
  </si>
  <si>
    <t xml:space="preserve"> - 2008. január hónapban - az 531. és 537. számlákon - elszámolt 2007. december havi járulék összege (a járulékok január hónapot követően teljesített összegével együtt) (eFt)</t>
  </si>
  <si>
    <t xml:space="preserve"> - 2008. évben költségvetési pénzforgalomban elszámolt, a 13. havi illetmény 2007. évi előlegfolyósítás után fennmaradó összegének társadalombiztosítási járuléka (a járulékok január hónapot követően teljesített összegével együtt) (eFt)</t>
  </si>
  <si>
    <t xml:space="preserve"> - 2008. évben költségvetési pénzforgalomban elszámolt, a 13. havi illetmény 2008. januári előlegfolyósításának társadalombiztosítási járuléka (eFt)</t>
  </si>
  <si>
    <t>Munkaadói járulék:</t>
  </si>
  <si>
    <t xml:space="preserve"> - 2008. január hónapban - az 532. számlán - elszámolt 2007. december havi járulék összege (a járulékok január hónapot követően teljesített összegével együtt) (eFt)</t>
  </si>
  <si>
    <t xml:space="preserve"> - 2008. évben költségvetési pénzforgalomban elszámolt, a 13. havi illetmény 2007. évi előlegfolyósítás után fennmaradó összegének munkaadói járuléka (a járulékok január hónapot követően teljesített összegével együtt) (eFt)</t>
  </si>
  <si>
    <t xml:space="preserve"> - 2008. évben költségvetési pénzforgalomban elszámolt, a 13. havi illetmény 2008. januári előlegfolyósításának munkaadói járuléka (eFt)</t>
  </si>
  <si>
    <t>Egészségügyi hozzájárulás:</t>
  </si>
  <si>
    <t xml:space="preserve"> - 2007. január hónapban - az 533. számlán - elszámolt 2006. december havi hozzájárulás összege (a járulékok január hónapot követően teljesített összegével együtt) (eFt)</t>
  </si>
  <si>
    <t xml:space="preserve"> - 2008. január hónapban - az 533. számlán - elszámolt 2007. december havi hozzájárulás összege (a járulékok január hónapot követően teljesített összegével együtt) (eFt)</t>
  </si>
  <si>
    <t>Kamatkiadások:</t>
  </si>
  <si>
    <t xml:space="preserve"> - 2007. évben - az 573. számlán - elszámolt, de nem a tárgyévet terhelő kamat összege (eFt)</t>
  </si>
  <si>
    <t xml:space="preserve"> - 2007. évet terhelő, de a tárgyévben meg nem fizetett kamat összege (eFt)</t>
  </si>
  <si>
    <t>Kamatbevételek:</t>
  </si>
  <si>
    <t xml:space="preserve"> - 2007. évben befolyt - 916. számlán elszámolt -, de nem a tárgyévet illető kamat összege (eFt)</t>
  </si>
  <si>
    <t xml:space="preserve"> - 2007. évre járó, de be nem folyt kamat összege (eFt)</t>
  </si>
  <si>
    <t xml:space="preserve"> - A kamatozó értékpapír vételárában lévő (beszerzéskor fizetett) kamat kamatbevételt csökkentő tételként kimutatott összege (eFt)</t>
  </si>
  <si>
    <t>Ebből: a valutapénztárban lévő valutakészlet és a devizaszámlán lévő deviza mérlegfordulónapi értékelésekor (intézményi működési bevételek között) elszámolt árfolyamnyeresége (eFt)</t>
  </si>
  <si>
    <t>Ebből: a valutapénztárban lévő valutakészlet és a devizaszámlán lévő deviza mérlegfordulónapi értékelésekor (egyéb folyó kiadások között) elszámolt árfolyamvesztesége (eFt)</t>
  </si>
  <si>
    <t>A dologi kiadások áfa-adóalapja</t>
  </si>
  <si>
    <t>(44+…+45)</t>
  </si>
  <si>
    <t>Ebből:</t>
  </si>
  <si>
    <t>- 5%-os kulcsú áfa-adóalap összege (eFt)</t>
  </si>
  <si>
    <t>- 20%-os kulcsú áfa-adóalap összege (eFt)</t>
  </si>
  <si>
    <t>Tárgyévben behajthatatlan követelésként leírt összeg (eFt)</t>
  </si>
  <si>
    <t>Ebből: előző évi követelésekből behajthatatlan követelésként leírt összeg (eFt)</t>
  </si>
  <si>
    <t>Tárgyévben elengedett követelések értéke (eFt)</t>
  </si>
  <si>
    <t>Ebből: előző évi követelésekből elengedett követelések értéke (eFt)</t>
  </si>
  <si>
    <t>Működési célú, támogatási program előlegére támogatásértékű kiadás az államháztartáson belül (eFt)</t>
  </si>
  <si>
    <t>Felhalmozási célú, támogatási program előlegére támogatásértékű kiadás az államháztartáson belül (eFt)</t>
  </si>
  <si>
    <t>Működési célú, támogatási program előlegére pénzeszközátadás az államháztartáson kívülre (eFt)</t>
  </si>
  <si>
    <t>Felhalmozási célú, támogatási program előlegére pénzeszközátadás az államháztartáson kívülre (eFt)</t>
  </si>
  <si>
    <t>Létszám:</t>
  </si>
  <si>
    <t xml:space="preserve"> - ösztöndíjas foglalkoztatottak létszáma (fő)</t>
  </si>
  <si>
    <t xml:space="preserve"> - prémiumévek programban részt vevők létszáma (fő)</t>
  </si>
  <si>
    <t xml:space="preserve"> - különleges foglalkoztatási állományba helyezettek létszáma (fő)</t>
  </si>
  <si>
    <t xml:space="preserve">A 38. űrlap 08. sorának (Térítésmentes átvétel) 10. összesen oszlopából az államháztartáson belülről átvett eszköz </t>
  </si>
  <si>
    <t>- bruttó értéke</t>
  </si>
  <si>
    <t>- halmozott értékcsökkenése</t>
  </si>
  <si>
    <t>A 38. űrlap 17. sorának (Térítésmentes átadás) 10. összesen oszlopából az államháztartáson belülre átadott eszköz</t>
  </si>
  <si>
    <t>A választott önkormányzati tisztségviselők részére az év folyamán kifizetett tiszteletdíj és költségtérítés összege</t>
  </si>
  <si>
    <t>Az önkormányzati képviselők részére az év folyamán kifizetett tiszteletdíj és költségtérítés összege</t>
  </si>
  <si>
    <r>
      <t xml:space="preserve"> - munkáltatói kifizetés</t>
    </r>
    <r>
      <rPr>
        <sz val="11"/>
        <rFont val="Arial"/>
        <family val="2"/>
      </rPr>
      <t xml:space="preserve"> (eFt)</t>
    </r>
  </si>
  <si>
    <r>
      <t xml:space="preserve"> - személyi jövedelemadó összege</t>
    </r>
    <r>
      <rPr>
        <sz val="11"/>
        <rFont val="Arial"/>
        <family val="2"/>
      </rPr>
      <t xml:space="preserve"> (eFt)</t>
    </r>
  </si>
  <si>
    <r>
      <t xml:space="preserve"> - nyugdíjbiztosítási járulék összege</t>
    </r>
    <r>
      <rPr>
        <sz val="11"/>
        <rFont val="Arial"/>
        <family val="2"/>
      </rPr>
      <t xml:space="preserve"> (eFt)</t>
    </r>
  </si>
  <si>
    <r>
      <t xml:space="preserve"> - egészségbiztosítási járulék összege</t>
    </r>
    <r>
      <rPr>
        <sz val="11"/>
        <rFont val="Arial"/>
        <family val="2"/>
      </rPr>
      <t xml:space="preserve"> (eFt)</t>
    </r>
  </si>
  <si>
    <r>
      <t xml:space="preserve"> - magánnyugdíj-pénztári tagdíj összege</t>
    </r>
    <r>
      <rPr>
        <sz val="11"/>
        <rFont val="Arial"/>
        <family val="2"/>
      </rPr>
      <t xml:space="preserve"> (eFt)</t>
    </r>
  </si>
  <si>
    <r>
      <t xml:space="preserve"> - családi pótlék összege</t>
    </r>
    <r>
      <rPr>
        <sz val="11"/>
        <rFont val="Arial"/>
        <family val="2"/>
      </rPr>
      <t xml:space="preserve"> (eFt)</t>
    </r>
  </si>
  <si>
    <r>
      <t xml:space="preserve"> - táppénz összege</t>
    </r>
    <r>
      <rPr>
        <sz val="11"/>
        <rFont val="Arial"/>
        <family val="2"/>
      </rPr>
      <t xml:space="preserve"> (eFt)</t>
    </r>
  </si>
</sst>
</file>

<file path=xl/styles.xml><?xml version="1.0" encoding="utf-8"?>
<styleSheet xmlns="http://schemas.openxmlformats.org/spreadsheetml/2006/main">
  <numFmts count="5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Ft&quot;;\-#,##0&quot;Ft&quot;"/>
    <numFmt numFmtId="173" formatCode="#,##0&quot;Ft&quot;;[Red]\-#,##0&quot;Ft&quot;"/>
    <numFmt numFmtId="174" formatCode="#,##0.00&quot;Ft&quot;;\-#,##0.00&quot;Ft&quot;"/>
    <numFmt numFmtId="175" formatCode="#,##0.00&quot;Ft&quot;;[Red]\-#,##0.00&quot;Ft&quot;"/>
    <numFmt numFmtId="176" formatCode="_-* #,##0&quot;Ft&quot;_-;\-* #,##0&quot;Ft&quot;_-;_-* &quot;-&quot;&quot;Ft&quot;_-;_-@_-"/>
    <numFmt numFmtId="177" formatCode="_-* #,##0_F_t_-;\-* #,##0_F_t_-;_-* &quot;-&quot;_F_t_-;_-@_-"/>
    <numFmt numFmtId="178" formatCode="_-* #,##0.00&quot;Ft&quot;_-;\-* #,##0.00&quot;Ft&quot;_-;_-* &quot;-&quot;??&quot;Ft&quot;_-;_-@_-"/>
    <numFmt numFmtId="179" formatCode="_-* #,##0.00_F_t_-;\-* #,##0.00_F_t_-;_-* &quot;-&quot;??_F_t_-;_-@_-"/>
    <numFmt numFmtId="180" formatCode="#,##0&quot; Ft&quot;;\-#,##0&quot; Ft&quot;"/>
    <numFmt numFmtId="181" formatCode="#,##0&quot; Ft&quot;;[Red]\-#,##0&quot; Ft&quot;"/>
    <numFmt numFmtId="182" formatCode="#,##0.00&quot; Ft&quot;;\-#,##0.00&quot; Ft&quot;"/>
    <numFmt numFmtId="183" formatCode="#,##0.00&quot; Ft&quot;;[Red]\-#,##0.00&quot; Ft&quot;"/>
    <numFmt numFmtId="184" formatCode="0__"/>
    <numFmt numFmtId="185" formatCode="0_ ;[Red]\-0\ "/>
    <numFmt numFmtId="186" formatCode="#,##0;\-#,##0"/>
    <numFmt numFmtId="187" formatCode="#,##0;[Red]\-#,##0"/>
    <numFmt numFmtId="188" formatCode="#,##0.00;\-#,##0.00"/>
    <numFmt numFmtId="189" formatCode="#,##0.00;[Red]\-#,##0.00"/>
    <numFmt numFmtId="190" formatCode="mmm/\ d\."/>
    <numFmt numFmtId="191" formatCode="0.000"/>
    <numFmt numFmtId="192" formatCode="0.0"/>
    <numFmt numFmtId="193" formatCode="0;[Red]0"/>
    <numFmt numFmtId="194" formatCode="#&quot;+ &quot;??/??"/>
    <numFmt numFmtId="195" formatCode="&quot;Igen&quot;;&quot;Igen&quot;;&quot;Nem&quot;"/>
    <numFmt numFmtId="196" formatCode="&quot;Igaz&quot;;&quot;Igaz&quot;;&quot;Hamis&quot;"/>
    <numFmt numFmtId="197" formatCode="&quot;Be&quot;;&quot;Be&quot;;&quot;Ki&quot;"/>
    <numFmt numFmtId="198" formatCode="#,##0\ &quot;Ft&quot;"/>
    <numFmt numFmtId="199" formatCode="[$-40E]yyyy\.\ mmmm\ d\."/>
    <numFmt numFmtId="200" formatCode="[$-40E]mmmm\ d\.;@"/>
    <numFmt numFmtId="201" formatCode="#,##0.0"/>
    <numFmt numFmtId="202" formatCode="00"/>
    <numFmt numFmtId="203" formatCode="0.0000"/>
    <numFmt numFmtId="204" formatCode="0.00000"/>
    <numFmt numFmtId="205" formatCode="#,##0.0_)"/>
    <numFmt numFmtId="206" formatCode="#,##0.0;\-#,##0.0"/>
    <numFmt numFmtId="207" formatCode="#,##0.0\ \ "/>
    <numFmt numFmtId="208" formatCode="???,???,???,???,???,??0.0"/>
    <numFmt numFmtId="209" formatCode="#,##0.0\ _F_t;[Red]\-#,##0.0\ _F_t"/>
    <numFmt numFmtId="210" formatCode="General_)"/>
    <numFmt numFmtId="211" formatCode="#,##0_);\(#,##0\)"/>
  </numFmts>
  <fonts count="50">
    <font>
      <sz val="10"/>
      <name val="Arial"/>
      <family val="0"/>
    </font>
    <font>
      <sz val="8"/>
      <name val="Arial"/>
      <family val="0"/>
    </font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name val="Arial CE"/>
      <family val="2"/>
    </font>
    <font>
      <b/>
      <sz val="12"/>
      <name val="Arial CE"/>
      <family val="2"/>
    </font>
    <font>
      <i/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0"/>
    </font>
    <font>
      <sz val="9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name val="Times New Roman CE"/>
      <family val="0"/>
    </font>
    <font>
      <sz val="18"/>
      <name val="Arial CE"/>
      <family val="2"/>
    </font>
    <font>
      <sz val="14"/>
      <name val="Arial CE"/>
      <family val="2"/>
    </font>
    <font>
      <sz val="14"/>
      <name val="Arial"/>
      <family val="2"/>
    </font>
    <font>
      <sz val="8"/>
      <name val="Arial CE"/>
      <family val="2"/>
    </font>
    <font>
      <sz val="12"/>
      <name val="Arial CE"/>
      <family val="0"/>
    </font>
    <font>
      <sz val="11"/>
      <name val="Arial CE"/>
      <family val="0"/>
    </font>
    <font>
      <i/>
      <sz val="12"/>
      <name val="Arial CE"/>
      <family val="0"/>
    </font>
    <font>
      <b/>
      <i/>
      <sz val="12"/>
      <name val="Arial CE"/>
      <family val="0"/>
    </font>
    <font>
      <sz val="16"/>
      <name val="Arial CE"/>
      <family val="0"/>
    </font>
    <font>
      <sz val="8"/>
      <name val="Times New Roman CE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2"/>
      <name val="Times New Roman CE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 CE"/>
      <family val="0"/>
    </font>
    <font>
      <b/>
      <sz val="14"/>
      <color indexed="8"/>
      <name val="Arial"/>
      <family val="2"/>
    </font>
    <font>
      <b/>
      <sz val="13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name val="Times New Roman CE"/>
      <family val="0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36">
    <border>
      <left/>
      <right/>
      <top/>
      <bottom/>
      <diagonal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thick"/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86">
    <xf numFmtId="0" fontId="0" fillId="0" borderId="0" xfId="0" applyAlignment="1">
      <alignment/>
    </xf>
    <xf numFmtId="0" fontId="2" fillId="0" borderId="0" xfId="21">
      <alignment/>
      <protection/>
    </xf>
    <xf numFmtId="0" fontId="6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/>
      <protection/>
    </xf>
    <xf numFmtId="0" fontId="6" fillId="0" borderId="0" xfId="21" applyFont="1" applyBorder="1" applyAlignment="1">
      <alignment horizontal="centerContinuous"/>
      <protection/>
    </xf>
    <xf numFmtId="0" fontId="6" fillId="0" borderId="0" xfId="21" applyFont="1">
      <alignment/>
      <protection/>
    </xf>
    <xf numFmtId="0" fontId="2" fillId="0" borderId="1" xfId="21" applyBorder="1" applyAlignment="1">
      <alignment horizontal="centerContinuous"/>
      <protection/>
    </xf>
    <xf numFmtId="0" fontId="7" fillId="0" borderId="2" xfId="21" applyFont="1" applyBorder="1">
      <alignment/>
      <protection/>
    </xf>
    <xf numFmtId="0" fontId="7" fillId="0" borderId="3" xfId="21" applyFont="1" applyBorder="1">
      <alignment/>
      <protection/>
    </xf>
    <xf numFmtId="0" fontId="7" fillId="0" borderId="4" xfId="21" applyFont="1" applyBorder="1">
      <alignment/>
      <protection/>
    </xf>
    <xf numFmtId="0" fontId="7" fillId="0" borderId="0" xfId="21" applyFont="1">
      <alignment/>
      <protection/>
    </xf>
    <xf numFmtId="0" fontId="7" fillId="0" borderId="0" xfId="21" applyFont="1" applyBorder="1">
      <alignment/>
      <protection/>
    </xf>
    <xf numFmtId="0" fontId="7" fillId="0" borderId="2" xfId="21" applyFont="1" applyBorder="1" applyAlignment="1">
      <alignment horizontal="centerContinuous" vertical="center"/>
      <protection/>
    </xf>
    <xf numFmtId="0" fontId="7" fillId="0" borderId="4" xfId="21" applyFont="1" applyBorder="1" applyAlignment="1">
      <alignment horizontal="centerContinuous" vertical="center"/>
      <protection/>
    </xf>
    <xf numFmtId="0" fontId="7" fillId="0" borderId="2" xfId="21" applyFont="1" applyBorder="1" applyAlignment="1">
      <alignment horizontal="center" vertical="center"/>
      <protection/>
    </xf>
    <xf numFmtId="0" fontId="7" fillId="0" borderId="3" xfId="21" applyFont="1" applyBorder="1" applyAlignment="1">
      <alignment horizontal="center" vertical="center"/>
      <protection/>
    </xf>
    <xf numFmtId="0" fontId="7" fillId="0" borderId="4" xfId="21" applyFont="1" applyBorder="1" applyAlignment="1">
      <alignment horizontal="center" vertical="center"/>
      <protection/>
    </xf>
    <xf numFmtId="0" fontId="7" fillId="0" borderId="5" xfId="21" applyFont="1" applyBorder="1">
      <alignment/>
      <protection/>
    </xf>
    <xf numFmtId="0" fontId="2" fillId="0" borderId="0" xfId="21" applyAlignment="1">
      <alignment horizontal="centerContinuous" vertical="top"/>
      <protection/>
    </xf>
    <xf numFmtId="0" fontId="2" fillId="0" borderId="0" xfId="21" applyAlignment="1">
      <alignment vertical="top"/>
      <protection/>
    </xf>
    <xf numFmtId="0" fontId="2" fillId="0" borderId="0" xfId="21" applyAlignment="1">
      <alignment horizontal="centerContinuous" vertical="top" wrapText="1"/>
      <protection/>
    </xf>
    <xf numFmtId="0" fontId="2" fillId="0" borderId="0" xfId="21" applyBorder="1">
      <alignment/>
      <protection/>
    </xf>
    <xf numFmtId="0" fontId="2" fillId="0" borderId="0" xfId="21" applyAlignment="1">
      <alignment vertical="center" wrapText="1"/>
      <protection/>
    </xf>
    <xf numFmtId="0" fontId="2" fillId="0" borderId="0" xfId="21" applyAlignment="1">
      <alignment horizontal="right"/>
      <protection/>
    </xf>
    <xf numFmtId="0" fontId="8" fillId="0" borderId="0" xfId="21" applyFont="1" applyAlignment="1">
      <alignment horizontal="right"/>
      <protection/>
    </xf>
    <xf numFmtId="0" fontId="2" fillId="0" borderId="0" xfId="21" applyFont="1" applyAlignment="1">
      <alignment horizontal="center"/>
      <protection/>
    </xf>
    <xf numFmtId="0" fontId="2" fillId="0" borderId="0" xfId="21" applyFont="1" applyAlignment="1">
      <alignment horizontal="center" vertical="center"/>
      <protection/>
    </xf>
    <xf numFmtId="0" fontId="0" fillId="0" borderId="6" xfId="36" applyFont="1" applyBorder="1" applyAlignment="1">
      <alignment horizontal="centerContinuous" vertical="center"/>
      <protection/>
    </xf>
    <xf numFmtId="0" fontId="0" fillId="0" borderId="7" xfId="21" applyFont="1" applyBorder="1" applyAlignment="1">
      <alignment horizontal="centerContinuous" vertical="center"/>
      <protection/>
    </xf>
    <xf numFmtId="0" fontId="0" fillId="0" borderId="8" xfId="21" applyFont="1" applyBorder="1" applyAlignment="1">
      <alignment horizontal="centerContinuous" vertical="center"/>
      <protection/>
    </xf>
    <xf numFmtId="0" fontId="2" fillId="0" borderId="0" xfId="21" applyFont="1">
      <alignment/>
      <protection/>
    </xf>
    <xf numFmtId="0" fontId="2" fillId="0" borderId="9" xfId="21" applyFont="1" applyBorder="1" applyAlignment="1">
      <alignment vertical="center"/>
      <protection/>
    </xf>
    <xf numFmtId="0" fontId="2" fillId="0" borderId="10" xfId="21" applyFont="1" applyBorder="1" applyAlignment="1">
      <alignment vertical="center"/>
      <protection/>
    </xf>
    <xf numFmtId="0" fontId="2" fillId="0" borderId="11" xfId="21" applyFont="1" applyBorder="1" applyAlignment="1">
      <alignment vertical="center"/>
      <protection/>
    </xf>
    <xf numFmtId="0" fontId="2" fillId="0" borderId="12" xfId="21" applyFont="1" applyBorder="1" applyAlignment="1">
      <alignment vertical="center"/>
      <protection/>
    </xf>
    <xf numFmtId="0" fontId="9" fillId="0" borderId="3" xfId="21" applyFont="1" applyBorder="1" applyAlignment="1">
      <alignment vertical="center"/>
      <protection/>
    </xf>
    <xf numFmtId="0" fontId="9" fillId="0" borderId="4" xfId="21" applyFont="1" applyBorder="1" applyAlignment="1">
      <alignment vertical="center"/>
      <protection/>
    </xf>
    <xf numFmtId="0" fontId="9" fillId="0" borderId="0" xfId="21" applyFont="1">
      <alignment/>
      <protection/>
    </xf>
    <xf numFmtId="0" fontId="9" fillId="0" borderId="0" xfId="21" applyFont="1" applyBorder="1">
      <alignment/>
      <protection/>
    </xf>
    <xf numFmtId="0" fontId="2" fillId="0" borderId="0" xfId="22" applyFont="1" applyAlignment="1">
      <alignment wrapText="1"/>
      <protection/>
    </xf>
    <xf numFmtId="0" fontId="6" fillId="0" borderId="0" xfId="22" applyFont="1" applyAlignment="1">
      <alignment horizontal="centerContinuous" vertical="center" wrapText="1"/>
      <protection/>
    </xf>
    <xf numFmtId="0" fontId="6" fillId="0" borderId="0" xfId="22" applyFont="1" applyAlignment="1">
      <alignment wrapText="1"/>
      <protection/>
    </xf>
    <xf numFmtId="0" fontId="10" fillId="0" borderId="0" xfId="22" applyFont="1" applyAlignment="1">
      <alignment horizontal="center" vertical="center" wrapText="1"/>
      <protection/>
    </xf>
    <xf numFmtId="0" fontId="2" fillId="0" borderId="0" xfId="22" applyFont="1">
      <alignment/>
      <protection/>
    </xf>
    <xf numFmtId="0" fontId="2" fillId="0" borderId="1" xfId="22" applyFont="1" applyBorder="1" applyAlignment="1">
      <alignment horizontal="centerContinuous"/>
      <protection/>
    </xf>
    <xf numFmtId="0" fontId="7" fillId="0" borderId="2" xfId="22" applyFont="1" applyBorder="1" applyAlignment="1">
      <alignment vertical="center"/>
      <protection/>
    </xf>
    <xf numFmtId="0" fontId="7" fillId="0" borderId="3" xfId="22" applyFont="1" applyBorder="1" applyAlignment="1">
      <alignment vertical="center"/>
      <protection/>
    </xf>
    <xf numFmtId="0" fontId="7" fillId="0" borderId="4" xfId="22" applyFont="1" applyBorder="1" applyAlignment="1">
      <alignment vertical="center"/>
      <protection/>
    </xf>
    <xf numFmtId="0" fontId="7" fillId="0" borderId="0" xfId="22" applyFont="1" applyAlignment="1">
      <alignment vertical="center"/>
      <protection/>
    </xf>
    <xf numFmtId="0" fontId="7" fillId="0" borderId="0" xfId="22" applyFont="1" applyBorder="1" applyAlignment="1">
      <alignment vertical="center"/>
      <protection/>
    </xf>
    <xf numFmtId="0" fontId="7" fillId="0" borderId="2" xfId="22" applyFont="1" applyBorder="1" applyAlignment="1">
      <alignment horizontal="centerContinuous" vertical="center"/>
      <protection/>
    </xf>
    <xf numFmtId="0" fontId="7" fillId="0" borderId="4" xfId="22" applyFont="1" applyBorder="1" applyAlignment="1">
      <alignment horizontal="centerContinuous" vertical="center"/>
      <protection/>
    </xf>
    <xf numFmtId="0" fontId="7" fillId="0" borderId="2" xfId="22" applyFont="1" applyFill="1" applyBorder="1" applyAlignment="1">
      <alignment horizontal="center" vertical="center"/>
      <protection/>
    </xf>
    <xf numFmtId="0" fontId="7" fillId="0" borderId="3" xfId="22" applyFont="1" applyFill="1" applyBorder="1" applyAlignment="1">
      <alignment horizontal="center" vertical="center"/>
      <protection/>
    </xf>
    <xf numFmtId="0" fontId="7" fillId="0" borderId="4" xfId="22" applyFont="1" applyFill="1" applyBorder="1" applyAlignment="1">
      <alignment horizontal="center" vertical="center"/>
      <protection/>
    </xf>
    <xf numFmtId="0" fontId="7" fillId="0" borderId="5" xfId="22" applyFont="1" applyBorder="1" applyAlignment="1">
      <alignment vertical="center"/>
      <protection/>
    </xf>
    <xf numFmtId="0" fontId="2" fillId="0" borderId="0" xfId="22" applyFont="1" applyAlignment="1">
      <alignment horizontal="centerContinuous" vertical="top"/>
      <protection/>
    </xf>
    <xf numFmtId="0" fontId="2" fillId="0" borderId="0" xfId="22" applyFont="1" applyAlignment="1">
      <alignment vertical="top"/>
      <protection/>
    </xf>
    <xf numFmtId="0" fontId="2" fillId="0" borderId="0" xfId="22" applyFont="1" applyAlignment="1">
      <alignment horizontal="centerContinuous" vertical="top" wrapText="1"/>
      <protection/>
    </xf>
    <xf numFmtId="0" fontId="2" fillId="0" borderId="0" xfId="22" applyFont="1" applyBorder="1">
      <alignment/>
      <protection/>
    </xf>
    <xf numFmtId="0" fontId="2" fillId="0" borderId="0" xfId="22" applyFont="1" applyAlignment="1">
      <alignment vertical="center" wrapText="1"/>
      <protection/>
    </xf>
    <xf numFmtId="0" fontId="2" fillId="0" borderId="0" xfId="22" applyFont="1" applyAlignment="1">
      <alignment horizontal="right"/>
      <protection/>
    </xf>
    <xf numFmtId="0" fontId="2" fillId="0" borderId="0" xfId="22" applyFont="1" applyAlignment="1">
      <alignment horizontal="center"/>
      <protection/>
    </xf>
    <xf numFmtId="0" fontId="2" fillId="0" borderId="0" xfId="22" applyFont="1" applyAlignment="1">
      <alignment horizontal="center" vertical="center"/>
      <protection/>
    </xf>
    <xf numFmtId="0" fontId="0" fillId="0" borderId="13" xfId="22" applyFont="1" applyBorder="1" applyAlignment="1">
      <alignment horizontal="centerContinuous" vertical="center"/>
      <protection/>
    </xf>
    <xf numFmtId="0" fontId="0" fillId="0" borderId="14" xfId="22" applyFont="1" applyBorder="1" applyAlignment="1">
      <alignment horizontal="centerContinuous" vertical="center"/>
      <protection/>
    </xf>
    <xf numFmtId="0" fontId="0" fillId="0" borderId="0" xfId="22" applyFont="1" applyAlignment="1">
      <alignment vertical="center"/>
      <protection/>
    </xf>
    <xf numFmtId="0" fontId="14" fillId="0" borderId="0" xfId="22" applyFont="1" applyBorder="1" applyAlignment="1">
      <alignment vertical="center" wrapText="1"/>
      <protection/>
    </xf>
    <xf numFmtId="0" fontId="0" fillId="0" borderId="0" xfId="36" applyFont="1" applyBorder="1" applyAlignment="1" quotePrefix="1">
      <alignment horizontal="center" vertical="center"/>
      <protection/>
    </xf>
    <xf numFmtId="0" fontId="0" fillId="0" borderId="0" xfId="36" applyFont="1" applyBorder="1" applyAlignment="1">
      <alignment horizontal="center" vertical="center"/>
      <protection/>
    </xf>
    <xf numFmtId="0" fontId="0" fillId="0" borderId="0" xfId="22" applyFont="1" applyFill="1" applyBorder="1" applyAlignment="1">
      <alignment vertical="center"/>
      <protection/>
    </xf>
    <xf numFmtId="0" fontId="12" fillId="0" borderId="0" xfId="22" applyFont="1" applyAlignment="1">
      <alignment vertical="center"/>
      <protection/>
    </xf>
    <xf numFmtId="0" fontId="2" fillId="0" borderId="0" xfId="22" applyFont="1" applyAlignment="1">
      <alignment vertical="center"/>
      <protection/>
    </xf>
    <xf numFmtId="0" fontId="2" fillId="0" borderId="0" xfId="22" applyFont="1" applyBorder="1" applyAlignment="1">
      <alignment vertical="center"/>
      <protection/>
    </xf>
    <xf numFmtId="0" fontId="16" fillId="0" borderId="0" xfId="20" applyFont="1">
      <alignment/>
      <protection/>
    </xf>
    <xf numFmtId="0" fontId="10" fillId="0" borderId="0" xfId="20" applyFont="1" applyAlignment="1">
      <alignment horizontal="center" vertical="center" wrapText="1"/>
      <protection/>
    </xf>
    <xf numFmtId="0" fontId="2" fillId="0" borderId="0" xfId="20">
      <alignment/>
      <protection/>
    </xf>
    <xf numFmtId="0" fontId="10" fillId="0" borderId="0" xfId="20" applyFont="1" applyAlignment="1">
      <alignment horizontal="left" vertical="center" wrapText="1"/>
      <protection/>
    </xf>
    <xf numFmtId="3" fontId="10" fillId="0" borderId="0" xfId="20" applyNumberFormat="1" applyFont="1" applyAlignment="1">
      <alignment horizontal="right" vertical="center" wrapText="1"/>
      <protection/>
    </xf>
    <xf numFmtId="0" fontId="10" fillId="0" borderId="0" xfId="20" applyFont="1" applyAlignment="1">
      <alignment horizontal="right" vertical="center" wrapText="1"/>
      <protection/>
    </xf>
    <xf numFmtId="0" fontId="2" fillId="0" borderId="0" xfId="20" applyAlignment="1">
      <alignment horizontal="left"/>
      <protection/>
    </xf>
    <xf numFmtId="3" fontId="2" fillId="0" borderId="0" xfId="20" applyNumberFormat="1" applyAlignment="1">
      <alignment horizontal="right"/>
      <protection/>
    </xf>
    <xf numFmtId="3" fontId="2" fillId="0" borderId="0" xfId="20" applyNumberFormat="1" applyBorder="1" applyAlignment="1">
      <alignment horizontal="right"/>
      <protection/>
    </xf>
    <xf numFmtId="0" fontId="2" fillId="0" borderId="0" xfId="20" applyBorder="1">
      <alignment/>
      <protection/>
    </xf>
    <xf numFmtId="0" fontId="11" fillId="0" borderId="15" xfId="20" applyFont="1" applyBorder="1" applyAlignment="1">
      <alignment horizontal="right" wrapText="1"/>
      <protection/>
    </xf>
    <xf numFmtId="0" fontId="2" fillId="0" borderId="5" xfId="20" applyBorder="1">
      <alignment/>
      <protection/>
    </xf>
    <xf numFmtId="0" fontId="10" fillId="0" borderId="5" xfId="20" applyFont="1" applyBorder="1" applyAlignment="1">
      <alignment horizontal="center" vertical="center" wrapText="1"/>
      <protection/>
    </xf>
    <xf numFmtId="3" fontId="10" fillId="0" borderId="0" xfId="20" applyNumberFormat="1" applyFont="1" applyBorder="1" applyAlignment="1">
      <alignment horizontal="right" vertical="center"/>
      <protection/>
    </xf>
    <xf numFmtId="0" fontId="2" fillId="0" borderId="0" xfId="20" applyAlignment="1">
      <alignment horizontal="right"/>
      <protection/>
    </xf>
    <xf numFmtId="0" fontId="10" fillId="0" borderId="5" xfId="20" applyFont="1" applyBorder="1" applyAlignment="1">
      <alignment horizontal="right" vertical="center"/>
      <protection/>
    </xf>
    <xf numFmtId="0" fontId="2" fillId="0" borderId="5" xfId="20" applyBorder="1" applyAlignment="1">
      <alignment horizontal="right"/>
      <protection/>
    </xf>
    <xf numFmtId="3" fontId="2" fillId="0" borderId="0" xfId="20" applyNumberFormat="1" applyBorder="1" applyAlignment="1">
      <alignment horizontal="right" vertical="top"/>
      <protection/>
    </xf>
    <xf numFmtId="0" fontId="2" fillId="0" borderId="0" xfId="20" applyBorder="1" applyAlignment="1">
      <alignment horizontal="center" vertical="top"/>
      <protection/>
    </xf>
    <xf numFmtId="0" fontId="2" fillId="0" borderId="0" xfId="20" applyAlignment="1">
      <alignment horizontal="right" vertical="top"/>
      <protection/>
    </xf>
    <xf numFmtId="0" fontId="2" fillId="0" borderId="0" xfId="20" applyBorder="1" applyAlignment="1">
      <alignment horizontal="right"/>
      <protection/>
    </xf>
    <xf numFmtId="0" fontId="2" fillId="0" borderId="5" xfId="20" applyBorder="1" applyAlignment="1">
      <alignment horizontal="left" vertical="center"/>
      <protection/>
    </xf>
    <xf numFmtId="0" fontId="2" fillId="0" borderId="5" xfId="20" applyBorder="1" applyAlignment="1">
      <alignment horizontal="center" vertical="center"/>
      <protection/>
    </xf>
    <xf numFmtId="0" fontId="2" fillId="0" borderId="0" xfId="20" applyAlignment="1">
      <alignment horizontal="center" vertical="center"/>
      <protection/>
    </xf>
    <xf numFmtId="3" fontId="2" fillId="0" borderId="0" xfId="20" applyNumberFormat="1" applyAlignment="1">
      <alignment horizontal="right" vertical="center"/>
      <protection/>
    </xf>
    <xf numFmtId="3" fontId="2" fillId="0" borderId="5" xfId="20" applyNumberFormat="1" applyBorder="1" applyAlignment="1">
      <alignment horizontal="right" vertical="center"/>
      <protection/>
    </xf>
    <xf numFmtId="3" fontId="10" fillId="0" borderId="5" xfId="20" applyNumberFormat="1" applyFont="1" applyBorder="1" applyAlignment="1">
      <alignment horizontal="right" vertical="center" wrapText="1"/>
      <protection/>
    </xf>
    <xf numFmtId="0" fontId="2" fillId="0" borderId="13" xfId="21" applyBorder="1" applyAlignment="1">
      <alignment horizontal="center"/>
      <protection/>
    </xf>
    <xf numFmtId="0" fontId="2" fillId="0" borderId="8" xfId="21" applyBorder="1" applyAlignment="1">
      <alignment horizontal="center"/>
      <protection/>
    </xf>
    <xf numFmtId="0" fontId="10" fillId="0" borderId="0" xfId="20" applyFont="1" applyBorder="1" applyAlignment="1">
      <alignment horizontal="right" vertical="center"/>
      <protection/>
    </xf>
    <xf numFmtId="0" fontId="17" fillId="0" borderId="5" xfId="20" applyFont="1" applyFill="1" applyBorder="1" applyAlignment="1">
      <alignment horizontal="right" vertical="center"/>
      <protection/>
    </xf>
    <xf numFmtId="3" fontId="2" fillId="0" borderId="0" xfId="20" applyNumberFormat="1" applyAlignment="1">
      <alignment horizontal="right" vertical="top"/>
      <protection/>
    </xf>
    <xf numFmtId="0" fontId="18" fillId="0" borderId="0" xfId="23" applyFont="1">
      <alignment/>
      <protection/>
    </xf>
    <xf numFmtId="3" fontId="0" fillId="0" borderId="0" xfId="20" applyNumberFormat="1" applyFont="1" applyAlignment="1">
      <alignment horizontal="right" vertical="top"/>
      <protection/>
    </xf>
    <xf numFmtId="3" fontId="0" fillId="0" borderId="0" xfId="20" applyNumberFormat="1" applyFont="1" applyBorder="1" applyAlignment="1">
      <alignment horizontal="right" vertical="top"/>
      <protection/>
    </xf>
    <xf numFmtId="0" fontId="2" fillId="0" borderId="0" xfId="20" applyBorder="1" applyAlignment="1">
      <alignment horizontal="right" vertical="top"/>
      <protection/>
    </xf>
    <xf numFmtId="0" fontId="2" fillId="0" borderId="0" xfId="20" applyBorder="1" applyAlignment="1">
      <alignment horizontal="left"/>
      <protection/>
    </xf>
    <xf numFmtId="0" fontId="2" fillId="0" borderId="0" xfId="20" applyAlignment="1">
      <alignment horizontal="center"/>
      <protection/>
    </xf>
    <xf numFmtId="0" fontId="2" fillId="0" borderId="14" xfId="21" applyBorder="1" applyAlignment="1">
      <alignment horizontal="center"/>
      <protection/>
    </xf>
    <xf numFmtId="0" fontId="2" fillId="0" borderId="0" xfId="20" applyAlignment="1">
      <alignment vertical="center"/>
      <protection/>
    </xf>
    <xf numFmtId="0" fontId="19" fillId="0" borderId="0" xfId="20" applyFont="1" applyAlignment="1">
      <alignment horizontal="center" vertical="center"/>
      <protection/>
    </xf>
    <xf numFmtId="0" fontId="2" fillId="0" borderId="16" xfId="20" applyBorder="1">
      <alignment/>
      <protection/>
    </xf>
    <xf numFmtId="0" fontId="2" fillId="0" borderId="17" xfId="20" applyBorder="1">
      <alignment/>
      <protection/>
    </xf>
    <xf numFmtId="0" fontId="2" fillId="0" borderId="18" xfId="20" applyBorder="1">
      <alignment/>
      <protection/>
    </xf>
    <xf numFmtId="0" fontId="2" fillId="0" borderId="19" xfId="20" applyBorder="1">
      <alignment/>
      <protection/>
    </xf>
    <xf numFmtId="0" fontId="2" fillId="0" borderId="20" xfId="20" applyBorder="1">
      <alignment/>
      <protection/>
    </xf>
    <xf numFmtId="0" fontId="2" fillId="0" borderId="21" xfId="20" applyBorder="1">
      <alignment/>
      <protection/>
    </xf>
    <xf numFmtId="0" fontId="2" fillId="0" borderId="22" xfId="20" applyBorder="1">
      <alignment/>
      <protection/>
    </xf>
    <xf numFmtId="0" fontId="7" fillId="0" borderId="5" xfId="20" applyFont="1" applyBorder="1" applyAlignment="1">
      <alignment horizontal="center" vertical="center"/>
      <protection/>
    </xf>
    <xf numFmtId="0" fontId="7" fillId="0" borderId="0" xfId="20" applyFont="1">
      <alignment/>
      <protection/>
    </xf>
    <xf numFmtId="0" fontId="16" fillId="0" borderId="0" xfId="24" applyFont="1">
      <alignment/>
      <protection/>
    </xf>
    <xf numFmtId="0" fontId="2" fillId="0" borderId="0" xfId="24">
      <alignment/>
      <protection/>
    </xf>
    <xf numFmtId="0" fontId="10" fillId="0" borderId="0" xfId="20" applyFont="1" applyBorder="1" applyAlignment="1">
      <alignment horizontal="center" vertical="center"/>
      <protection/>
    </xf>
    <xf numFmtId="3" fontId="10" fillId="0" borderId="5" xfId="20" applyNumberFormat="1" applyFont="1" applyBorder="1" applyAlignment="1">
      <alignment horizontal="right" vertical="center"/>
      <protection/>
    </xf>
    <xf numFmtId="3" fontId="2" fillId="0" borderId="5" xfId="20" applyNumberFormat="1" applyBorder="1" applyAlignment="1">
      <alignment horizontal="right"/>
      <protection/>
    </xf>
    <xf numFmtId="0" fontId="2" fillId="0" borderId="0" xfId="20" applyBorder="1" applyAlignment="1">
      <alignment horizontal="center"/>
      <protection/>
    </xf>
    <xf numFmtId="3" fontId="17" fillId="0" borderId="5" xfId="20" applyNumberFormat="1" applyFont="1" applyFill="1" applyBorder="1" applyAlignment="1">
      <alignment horizontal="right" vertical="center"/>
      <protection/>
    </xf>
    <xf numFmtId="0" fontId="2" fillId="0" borderId="0" xfId="24" applyBorder="1">
      <alignment/>
      <protection/>
    </xf>
    <xf numFmtId="3" fontId="2" fillId="0" borderId="0" xfId="24" applyNumberFormat="1" applyBorder="1" applyAlignment="1">
      <alignment horizontal="right"/>
      <protection/>
    </xf>
    <xf numFmtId="3" fontId="2" fillId="0" borderId="0" xfId="24" applyNumberFormat="1" applyAlignment="1">
      <alignment horizontal="right"/>
      <protection/>
    </xf>
    <xf numFmtId="0" fontId="2" fillId="0" borderId="0" xfId="24" applyAlignment="1">
      <alignment horizontal="center"/>
      <protection/>
    </xf>
    <xf numFmtId="0" fontId="2" fillId="0" borderId="7" xfId="21" applyBorder="1" applyAlignment="1">
      <alignment horizontal="center"/>
      <protection/>
    </xf>
    <xf numFmtId="0" fontId="2" fillId="0" borderId="0" xfId="24" applyAlignment="1">
      <alignment vertical="center"/>
      <protection/>
    </xf>
    <xf numFmtId="0" fontId="19" fillId="0" borderId="0" xfId="24" applyFont="1" applyAlignment="1">
      <alignment horizontal="center" vertical="center"/>
      <protection/>
    </xf>
    <xf numFmtId="0" fontId="2" fillId="0" borderId="0" xfId="24" applyAlignment="1">
      <alignment horizontal="center" vertical="center"/>
      <protection/>
    </xf>
    <xf numFmtId="0" fontId="2" fillId="0" borderId="23" xfId="24" applyBorder="1">
      <alignment/>
      <protection/>
    </xf>
    <xf numFmtId="0" fontId="2" fillId="0" borderId="24" xfId="24" applyBorder="1">
      <alignment/>
      <protection/>
    </xf>
    <xf numFmtId="0" fontId="2" fillId="0" borderId="21" xfId="24" applyBorder="1">
      <alignment/>
      <protection/>
    </xf>
    <xf numFmtId="0" fontId="2" fillId="0" borderId="22" xfId="24" applyBorder="1">
      <alignment/>
      <protection/>
    </xf>
    <xf numFmtId="0" fontId="7" fillId="0" borderId="5" xfId="24" applyFont="1" applyBorder="1" applyAlignment="1">
      <alignment horizontal="center" vertical="center"/>
      <protection/>
    </xf>
    <xf numFmtId="3" fontId="9" fillId="0" borderId="4" xfId="21" applyNumberFormat="1" applyFont="1" applyBorder="1" applyAlignment="1">
      <alignment/>
      <protection/>
    </xf>
    <xf numFmtId="0" fontId="2" fillId="0" borderId="6" xfId="21" applyBorder="1" applyAlignment="1">
      <alignment horizontal="center"/>
      <protection/>
    </xf>
    <xf numFmtId="0" fontId="7" fillId="0" borderId="0" xfId="24" applyFont="1">
      <alignment/>
      <protection/>
    </xf>
    <xf numFmtId="0" fontId="2" fillId="0" borderId="0" xfId="25" applyFont="1">
      <alignment/>
      <protection/>
    </xf>
    <xf numFmtId="0" fontId="2" fillId="0" borderId="0" xfId="25" applyFont="1" applyBorder="1">
      <alignment/>
      <protection/>
    </xf>
    <xf numFmtId="0" fontId="7" fillId="0" borderId="2" xfId="25" applyFont="1" applyBorder="1" applyAlignment="1">
      <alignment horizontal="centerContinuous" vertical="center"/>
      <protection/>
    </xf>
    <xf numFmtId="0" fontId="7" fillId="0" borderId="4" xfId="25" applyFont="1" applyBorder="1" applyAlignment="1">
      <alignment horizontal="centerContinuous" vertical="center"/>
      <protection/>
    </xf>
    <xf numFmtId="0" fontId="2" fillId="0" borderId="0" xfId="25" applyFont="1" applyBorder="1" applyAlignment="1">
      <alignment horizontal="centerContinuous" vertical="center"/>
      <protection/>
    </xf>
    <xf numFmtId="0" fontId="2" fillId="0" borderId="0" xfId="25" applyFont="1" applyAlignment="1">
      <alignment horizontal="centerContinuous"/>
      <protection/>
    </xf>
    <xf numFmtId="0" fontId="2" fillId="0" borderId="0" xfId="25" applyFont="1" applyBorder="1" applyAlignment="1">
      <alignment horizontal="centerContinuous"/>
      <protection/>
    </xf>
    <xf numFmtId="0" fontId="2" fillId="0" borderId="1" xfId="25" applyFont="1" applyBorder="1" applyAlignment="1">
      <alignment horizontal="left"/>
      <protection/>
    </xf>
    <xf numFmtId="0" fontId="2" fillId="0" borderId="1" xfId="25" applyFont="1" applyBorder="1" applyAlignment="1">
      <alignment horizontal="centerContinuous"/>
      <protection/>
    </xf>
    <xf numFmtId="0" fontId="2" fillId="0" borderId="2" xfId="25" applyFont="1" applyBorder="1" applyAlignment="1">
      <alignment horizontal="center" vertical="center"/>
      <protection/>
    </xf>
    <xf numFmtId="0" fontId="2" fillId="0" borderId="3" xfId="25" applyFont="1" applyBorder="1" applyAlignment="1">
      <alignment horizontal="center" vertical="center"/>
      <protection/>
    </xf>
    <xf numFmtId="0" fontId="2" fillId="0" borderId="4" xfId="25" applyFont="1" applyBorder="1" applyAlignment="1">
      <alignment horizontal="center" vertical="center"/>
      <protection/>
    </xf>
    <xf numFmtId="0" fontId="2" fillId="0" borderId="0" xfId="25" applyFont="1" applyAlignment="1">
      <alignment horizontal="center" vertical="center"/>
      <protection/>
    </xf>
    <xf numFmtId="0" fontId="2" fillId="0" borderId="25" xfId="25" applyFont="1" applyBorder="1" applyAlignment="1">
      <alignment horizontal="center" vertical="center"/>
      <protection/>
    </xf>
    <xf numFmtId="0" fontId="2" fillId="0" borderId="26" xfId="25" applyFont="1" applyBorder="1" applyAlignment="1">
      <alignment horizontal="center" vertical="center"/>
      <protection/>
    </xf>
    <xf numFmtId="0" fontId="7" fillId="0" borderId="0" xfId="25" applyFont="1">
      <alignment/>
      <protection/>
    </xf>
    <xf numFmtId="0" fontId="7" fillId="0" borderId="2" xfId="25" applyFont="1" applyFill="1" applyBorder="1" applyAlignment="1">
      <alignment horizontal="center" vertical="center"/>
      <protection/>
    </xf>
    <xf numFmtId="0" fontId="7" fillId="0" borderId="25" xfId="25" applyFont="1" applyFill="1" applyBorder="1" applyAlignment="1">
      <alignment horizontal="center" vertical="center"/>
      <protection/>
    </xf>
    <xf numFmtId="0" fontId="7" fillId="0" borderId="26" xfId="25" applyFont="1" applyFill="1" applyBorder="1" applyAlignment="1">
      <alignment horizontal="center" vertical="center"/>
      <protection/>
    </xf>
    <xf numFmtId="0" fontId="2" fillId="0" borderId="5" xfId="25" applyFont="1" applyBorder="1">
      <alignment/>
      <protection/>
    </xf>
    <xf numFmtId="0" fontId="2" fillId="0" borderId="0" xfId="25" applyFont="1" applyAlignment="1">
      <alignment horizontal="centerContinuous" vertical="top"/>
      <protection/>
    </xf>
    <xf numFmtId="0" fontId="2" fillId="0" borderId="0" xfId="25" applyFont="1" applyAlignment="1">
      <alignment vertical="top"/>
      <protection/>
    </xf>
    <xf numFmtId="0" fontId="2" fillId="0" borderId="0" xfId="25" applyFont="1" applyAlignment="1">
      <alignment horizontal="centerContinuous" vertical="top" wrapText="1"/>
      <protection/>
    </xf>
    <xf numFmtId="0" fontId="2" fillId="0" borderId="0" xfId="25" applyFont="1" applyAlignment="1">
      <alignment horizontal="center" vertical="top"/>
      <protection/>
    </xf>
    <xf numFmtId="0" fontId="2" fillId="0" borderId="0" xfId="25" applyFont="1" applyBorder="1" applyAlignment="1">
      <alignment horizontal="centerContinuous" vertical="top"/>
      <protection/>
    </xf>
    <xf numFmtId="0" fontId="2" fillId="0" borderId="0" xfId="25" applyFont="1" applyAlignment="1">
      <alignment/>
      <protection/>
    </xf>
    <xf numFmtId="0" fontId="2" fillId="0" borderId="0" xfId="25" applyFont="1" applyBorder="1" applyAlignment="1">
      <alignment/>
      <protection/>
    </xf>
    <xf numFmtId="0" fontId="9" fillId="0" borderId="0" xfId="25" applyFont="1" applyAlignment="1">
      <alignment horizontal="right"/>
      <protection/>
    </xf>
    <xf numFmtId="0" fontId="21" fillId="0" borderId="0" xfId="25" applyFont="1" applyAlignment="1">
      <alignment horizontal="center"/>
      <protection/>
    </xf>
    <xf numFmtId="0" fontId="21" fillId="0" borderId="27" xfId="25" applyFont="1" applyBorder="1" applyAlignment="1">
      <alignment horizontal="centerContinuous" vertical="center"/>
      <protection/>
    </xf>
    <xf numFmtId="0" fontId="21" fillId="0" borderId="14" xfId="25" applyFont="1" applyBorder="1" applyAlignment="1">
      <alignment horizontal="centerContinuous" vertical="center"/>
      <protection/>
    </xf>
    <xf numFmtId="0" fontId="21" fillId="0" borderId="7" xfId="25" applyFont="1" applyBorder="1" applyAlignment="1">
      <alignment horizontal="centerContinuous" vertical="center"/>
      <protection/>
    </xf>
    <xf numFmtId="0" fontId="21" fillId="0" borderId="7" xfId="25" applyFont="1" applyBorder="1">
      <alignment/>
      <protection/>
    </xf>
    <xf numFmtId="0" fontId="21" fillId="0" borderId="13" xfId="25" applyFont="1" applyBorder="1" applyAlignment="1">
      <alignment horizontal="centerContinuous" vertical="center"/>
      <protection/>
    </xf>
    <xf numFmtId="3" fontId="9" fillId="0" borderId="28" xfId="21" applyNumberFormat="1" applyFont="1" applyBorder="1" applyAlignment="1">
      <alignment/>
      <protection/>
    </xf>
    <xf numFmtId="0" fontId="21" fillId="0" borderId="0" xfId="25" applyFont="1">
      <alignment/>
      <protection/>
    </xf>
    <xf numFmtId="0" fontId="2" fillId="0" borderId="29" xfId="25" applyFont="1" applyBorder="1" applyAlignment="1" quotePrefix="1">
      <alignment horizontal="centerContinuous" vertical="center"/>
      <protection/>
    </xf>
    <xf numFmtId="0" fontId="2" fillId="0" borderId="30" xfId="25" applyFont="1" applyBorder="1" applyAlignment="1">
      <alignment horizontal="centerContinuous" vertical="center"/>
      <protection/>
    </xf>
    <xf numFmtId="0" fontId="2" fillId="0" borderId="16" xfId="25" applyFont="1" applyBorder="1" applyAlignment="1" quotePrefix="1">
      <alignment horizontal="centerContinuous" vertical="center"/>
      <protection/>
    </xf>
    <xf numFmtId="0" fontId="2" fillId="0" borderId="31" xfId="25" applyFont="1" applyBorder="1" applyAlignment="1" quotePrefix="1">
      <alignment horizontal="centerContinuous" vertical="center"/>
      <protection/>
    </xf>
    <xf numFmtId="0" fontId="2" fillId="0" borderId="32" xfId="25" applyFont="1" applyBorder="1" applyAlignment="1">
      <alignment horizontal="centerContinuous" vertical="center"/>
      <protection/>
    </xf>
    <xf numFmtId="0" fontId="2" fillId="0" borderId="33" xfId="25" applyFont="1" applyBorder="1" applyAlignment="1">
      <alignment horizontal="centerContinuous" vertical="center"/>
      <protection/>
    </xf>
    <xf numFmtId="0" fontId="2" fillId="0" borderId="11" xfId="25" applyFont="1" applyBorder="1" applyAlignment="1">
      <alignment horizontal="centerContinuous" vertical="center"/>
      <protection/>
    </xf>
    <xf numFmtId="0" fontId="9" fillId="0" borderId="30" xfId="25" applyFont="1" applyBorder="1" applyAlignment="1">
      <alignment horizontal="centerContinuous" vertical="center"/>
      <protection/>
    </xf>
    <xf numFmtId="0" fontId="9" fillId="0" borderId="32" xfId="25" applyFont="1" applyBorder="1" applyAlignment="1">
      <alignment horizontal="centerContinuous" vertical="center"/>
      <protection/>
    </xf>
    <xf numFmtId="0" fontId="2" fillId="0" borderId="34" xfId="25" applyFont="1" applyBorder="1" applyAlignment="1" quotePrefix="1">
      <alignment horizontal="centerContinuous" vertical="center"/>
      <protection/>
    </xf>
    <xf numFmtId="0" fontId="2" fillId="0" borderId="35" xfId="25" applyFont="1" applyBorder="1" applyAlignment="1">
      <alignment horizontal="centerContinuous" vertical="center"/>
      <protection/>
    </xf>
    <xf numFmtId="3" fontId="9" fillId="0" borderId="3" xfId="21" applyNumberFormat="1" applyFont="1" applyBorder="1" applyAlignment="1">
      <alignment/>
      <protection/>
    </xf>
    <xf numFmtId="0" fontId="6" fillId="0" borderId="0" xfId="26" applyFont="1" applyAlignment="1">
      <alignment horizontal="centerContinuous" vertical="center"/>
      <protection/>
    </xf>
    <xf numFmtId="0" fontId="6" fillId="0" borderId="0" xfId="26" applyFont="1" applyAlignment="1">
      <alignment horizontal="centerContinuous"/>
      <protection/>
    </xf>
    <xf numFmtId="0" fontId="6" fillId="0" borderId="0" xfId="26" applyFont="1" applyBorder="1" applyAlignment="1">
      <alignment horizontal="centerContinuous"/>
      <protection/>
    </xf>
    <xf numFmtId="0" fontId="6" fillId="0" borderId="0" xfId="26" applyFont="1">
      <alignment/>
      <protection/>
    </xf>
    <xf numFmtId="0" fontId="2" fillId="0" borderId="0" xfId="26">
      <alignment/>
      <protection/>
    </xf>
    <xf numFmtId="0" fontId="24" fillId="0" borderId="0" xfId="26" applyFont="1" applyAlignment="1">
      <alignment horizontal="centerContinuous"/>
      <protection/>
    </xf>
    <xf numFmtId="0" fontId="24" fillId="0" borderId="0" xfId="26" applyFont="1" applyBorder="1" applyAlignment="1">
      <alignment horizontal="centerContinuous"/>
      <protection/>
    </xf>
    <xf numFmtId="0" fontId="24" fillId="0" borderId="0" xfId="26" applyFont="1">
      <alignment/>
      <protection/>
    </xf>
    <xf numFmtId="0" fontId="21" fillId="0" borderId="3" xfId="26" applyFont="1" applyBorder="1" applyAlignment="1">
      <alignment horizontal="center" vertical="center"/>
      <protection/>
    </xf>
    <xf numFmtId="0" fontId="21" fillId="0" borderId="0" xfId="26" applyFont="1" applyAlignment="1">
      <alignment horizontal="center" vertical="center"/>
      <protection/>
    </xf>
    <xf numFmtId="0" fontId="21" fillId="0" borderId="25" xfId="26" applyFont="1" applyBorder="1" applyAlignment="1">
      <alignment horizontal="center" vertical="center"/>
      <protection/>
    </xf>
    <xf numFmtId="0" fontId="21" fillId="0" borderId="0" xfId="26" applyFont="1" applyBorder="1">
      <alignment/>
      <protection/>
    </xf>
    <xf numFmtId="0" fontId="10" fillId="0" borderId="36" xfId="26" applyFont="1" applyBorder="1" applyAlignment="1">
      <alignment horizontal="centerContinuous" vertical="center"/>
      <protection/>
    </xf>
    <xf numFmtId="0" fontId="10" fillId="0" borderId="4" xfId="26" applyFont="1" applyBorder="1" applyAlignment="1">
      <alignment horizontal="centerContinuous" vertical="center"/>
      <protection/>
    </xf>
    <xf numFmtId="3" fontId="9" fillId="0" borderId="36" xfId="21" applyNumberFormat="1" applyFont="1" applyBorder="1" applyAlignment="1">
      <alignment/>
      <protection/>
    </xf>
    <xf numFmtId="0" fontId="17" fillId="0" borderId="0" xfId="26" applyFont="1" applyBorder="1">
      <alignment/>
      <protection/>
    </xf>
    <xf numFmtId="0" fontId="17" fillId="0" borderId="37" xfId="26" applyFont="1" applyBorder="1" applyAlignment="1">
      <alignment horizontal="centerContinuous" vertical="center"/>
      <protection/>
    </xf>
    <xf numFmtId="0" fontId="17" fillId="0" borderId="3" xfId="26" applyFont="1" applyBorder="1" applyAlignment="1">
      <alignment horizontal="centerContinuous" vertical="center"/>
      <protection/>
    </xf>
    <xf numFmtId="0" fontId="17" fillId="0" borderId="28" xfId="26" applyFont="1" applyBorder="1" applyAlignment="1">
      <alignment horizontal="centerContinuous" vertical="center"/>
      <protection/>
    </xf>
    <xf numFmtId="0" fontId="17" fillId="0" borderId="4" xfId="26" applyFont="1" applyBorder="1" applyAlignment="1">
      <alignment horizontal="centerContinuous" vertical="center"/>
      <protection/>
    </xf>
    <xf numFmtId="0" fontId="21" fillId="0" borderId="0" xfId="26" applyFont="1">
      <alignment/>
      <protection/>
    </xf>
    <xf numFmtId="0" fontId="21" fillId="0" borderId="37" xfId="26" applyFont="1" applyBorder="1" applyAlignment="1">
      <alignment/>
      <protection/>
    </xf>
    <xf numFmtId="0" fontId="21" fillId="0" borderId="3" xfId="26" applyFont="1" applyBorder="1" applyAlignment="1">
      <alignment/>
      <protection/>
    </xf>
    <xf numFmtId="0" fontId="21" fillId="0" borderId="0" xfId="26" applyFont="1" applyBorder="1" applyAlignment="1">
      <alignment horizontal="centerContinuous" vertical="top"/>
      <protection/>
    </xf>
    <xf numFmtId="0" fontId="21" fillId="0" borderId="0" xfId="26" applyFont="1" applyBorder="1" applyAlignment="1">
      <alignment vertical="top"/>
      <protection/>
    </xf>
    <xf numFmtId="0" fontId="21" fillId="0" borderId="0" xfId="26" applyFont="1" applyAlignment="1">
      <alignment horizontal="centerContinuous" vertical="top"/>
      <protection/>
    </xf>
    <xf numFmtId="0" fontId="21" fillId="0" borderId="0" xfId="26" applyFont="1" applyAlignment="1">
      <alignment vertical="top"/>
      <protection/>
    </xf>
    <xf numFmtId="0" fontId="2" fillId="0" borderId="0" xfId="26" applyAlignment="1">
      <alignment vertical="top"/>
      <protection/>
    </xf>
    <xf numFmtId="0" fontId="2" fillId="0" borderId="0" xfId="26" applyBorder="1" applyAlignment="1">
      <alignment horizontal="centerContinuous" vertical="top"/>
      <protection/>
    </xf>
    <xf numFmtId="0" fontId="2" fillId="0" borderId="0" xfId="26" applyAlignment="1">
      <alignment horizontal="centerContinuous" vertical="top"/>
      <protection/>
    </xf>
    <xf numFmtId="0" fontId="2" fillId="0" borderId="0" xfId="26" applyBorder="1">
      <alignment/>
      <protection/>
    </xf>
    <xf numFmtId="0" fontId="2" fillId="0" borderId="0" xfId="26" applyAlignment="1">
      <alignment vertical="center" wrapText="1"/>
      <protection/>
    </xf>
    <xf numFmtId="0" fontId="8" fillId="0" borderId="0" xfId="26" applyFont="1" applyAlignment="1">
      <alignment horizontal="right"/>
      <protection/>
    </xf>
    <xf numFmtId="0" fontId="11" fillId="0" borderId="38" xfId="36" applyFont="1" applyBorder="1" applyAlignment="1">
      <alignment horizontal="centerContinuous" vertical="center"/>
      <protection/>
    </xf>
    <xf numFmtId="0" fontId="11" fillId="0" borderId="39" xfId="26" applyFont="1" applyBorder="1" applyAlignment="1">
      <alignment horizontal="centerContinuous" vertical="center"/>
      <protection/>
    </xf>
    <xf numFmtId="0" fontId="11" fillId="0" borderId="40" xfId="26" applyFont="1" applyBorder="1" applyAlignment="1">
      <alignment vertical="center"/>
      <protection/>
    </xf>
    <xf numFmtId="0" fontId="11" fillId="0" borderId="41" xfId="26" applyFont="1" applyBorder="1" applyAlignment="1">
      <alignment horizontal="centerContinuous" vertical="center"/>
      <protection/>
    </xf>
    <xf numFmtId="0" fontId="11" fillId="0" borderId="42" xfId="26" applyFont="1" applyBorder="1" applyAlignment="1">
      <alignment horizontal="centerContinuous" vertical="center"/>
      <protection/>
    </xf>
    <xf numFmtId="0" fontId="11" fillId="0" borderId="42" xfId="26" applyFont="1" applyBorder="1" applyAlignment="1">
      <alignment horizontal="centerContinuous" vertical="center" wrapText="1"/>
      <protection/>
    </xf>
    <xf numFmtId="0" fontId="11" fillId="0" borderId="40" xfId="26" applyFont="1" applyBorder="1" applyAlignment="1">
      <alignment horizontal="centerContinuous" vertical="center"/>
      <protection/>
    </xf>
    <xf numFmtId="0" fontId="11" fillId="0" borderId="0" xfId="26" applyFont="1" applyAlignment="1">
      <alignment vertical="center"/>
      <protection/>
    </xf>
    <xf numFmtId="0" fontId="11" fillId="0" borderId="43" xfId="36" applyFont="1" applyBorder="1" applyAlignment="1">
      <alignment horizontal="centerContinuous" vertical="center"/>
      <protection/>
    </xf>
    <xf numFmtId="0" fontId="11" fillId="0" borderId="0" xfId="26" applyFont="1" applyBorder="1" applyAlignment="1">
      <alignment horizontal="centerContinuous" vertical="center"/>
      <protection/>
    </xf>
    <xf numFmtId="0" fontId="11" fillId="0" borderId="15" xfId="26" applyFont="1" applyBorder="1" applyAlignment="1">
      <alignment horizontal="centerContinuous" vertical="center"/>
      <protection/>
    </xf>
    <xf numFmtId="0" fontId="11" fillId="0" borderId="0" xfId="26" applyFont="1" applyBorder="1" applyAlignment="1">
      <alignment horizontal="centerContinuous"/>
      <protection/>
    </xf>
    <xf numFmtId="0" fontId="11" fillId="0" borderId="33" xfId="26" applyFont="1" applyBorder="1" applyAlignment="1">
      <alignment horizontal="centerContinuous"/>
      <protection/>
    </xf>
    <xf numFmtId="0" fontId="11" fillId="0" borderId="0" xfId="26" applyFont="1">
      <alignment/>
      <protection/>
    </xf>
    <xf numFmtId="0" fontId="11" fillId="0" borderId="0" xfId="26" applyFont="1" applyBorder="1" applyAlignment="1">
      <alignment/>
      <protection/>
    </xf>
    <xf numFmtId="0" fontId="11" fillId="0" borderId="33" xfId="26" applyFont="1" applyBorder="1" applyAlignment="1">
      <alignment/>
      <protection/>
    </xf>
    <xf numFmtId="0" fontId="11" fillId="0" borderId="0" xfId="26" applyFont="1" applyAlignment="1">
      <alignment/>
      <protection/>
    </xf>
    <xf numFmtId="0" fontId="11" fillId="0" borderId="44" xfId="36" applyFont="1" applyBorder="1" applyAlignment="1">
      <alignment/>
      <protection/>
    </xf>
    <xf numFmtId="0" fontId="11" fillId="0" borderId="18" xfId="26" applyFont="1" applyBorder="1">
      <alignment/>
      <protection/>
    </xf>
    <xf numFmtId="0" fontId="11" fillId="0" borderId="45" xfId="26" applyFont="1" applyBorder="1">
      <alignment/>
      <protection/>
    </xf>
    <xf numFmtId="0" fontId="11" fillId="0" borderId="18" xfId="26" applyFont="1" applyBorder="1" applyAlignment="1">
      <alignment horizontal="centerContinuous"/>
      <protection/>
    </xf>
    <xf numFmtId="0" fontId="11" fillId="0" borderId="30" xfId="26" applyFont="1" applyBorder="1" applyAlignment="1">
      <alignment horizontal="centerContinuous"/>
      <protection/>
    </xf>
    <xf numFmtId="0" fontId="11" fillId="0" borderId="16" xfId="26" applyFont="1" applyBorder="1" applyAlignment="1">
      <alignment horizontal="centerContinuous"/>
      <protection/>
    </xf>
    <xf numFmtId="0" fontId="25" fillId="0" borderId="6" xfId="36" applyFont="1" applyBorder="1" applyAlignment="1">
      <alignment horizontal="centerContinuous" vertical="center"/>
      <protection/>
    </xf>
    <xf numFmtId="0" fontId="19" fillId="0" borderId="7" xfId="26" applyFont="1" applyBorder="1" applyAlignment="1">
      <alignment horizontal="centerContinuous" vertical="center"/>
      <protection/>
    </xf>
    <xf numFmtId="0" fontId="19" fillId="0" borderId="8" xfId="26" applyFont="1" applyBorder="1" applyAlignment="1">
      <alignment horizontal="centerContinuous" vertical="center"/>
      <protection/>
    </xf>
    <xf numFmtId="0" fontId="19" fillId="0" borderId="14" xfId="26" applyFont="1" applyBorder="1" applyAlignment="1">
      <alignment horizontal="centerContinuous" vertical="center"/>
      <protection/>
    </xf>
    <xf numFmtId="0" fontId="19" fillId="0" borderId="13" xfId="26" applyFont="1" applyBorder="1" applyAlignment="1">
      <alignment horizontal="centerContinuous" vertical="center"/>
      <protection/>
    </xf>
    <xf numFmtId="0" fontId="19" fillId="0" borderId="6" xfId="26" applyFont="1" applyBorder="1" applyAlignment="1">
      <alignment horizontal="centerContinuous" vertical="center"/>
      <protection/>
    </xf>
    <xf numFmtId="0" fontId="19" fillId="0" borderId="0" xfId="26" applyFont="1">
      <alignment/>
      <protection/>
    </xf>
    <xf numFmtId="0" fontId="2" fillId="0" borderId="11" xfId="26" applyFont="1" applyBorder="1" applyAlignment="1">
      <alignment vertical="center"/>
      <protection/>
    </xf>
    <xf numFmtId="0" fontId="2" fillId="0" borderId="12" xfId="26" applyFont="1" applyBorder="1" applyAlignment="1">
      <alignment vertical="center"/>
      <protection/>
    </xf>
    <xf numFmtId="0" fontId="2" fillId="0" borderId="9" xfId="26" applyFont="1" applyBorder="1" applyAlignment="1">
      <alignment vertical="center"/>
      <protection/>
    </xf>
    <xf numFmtId="0" fontId="2" fillId="0" borderId="10" xfId="26" applyFont="1" applyBorder="1" applyAlignment="1">
      <alignment vertical="center"/>
      <protection/>
    </xf>
    <xf numFmtId="0" fontId="2" fillId="0" borderId="3" xfId="26" applyFont="1" applyBorder="1" applyAlignment="1">
      <alignment vertical="center"/>
      <protection/>
    </xf>
    <xf numFmtId="0" fontId="2" fillId="0" borderId="4" xfId="26" applyFont="1" applyBorder="1" applyAlignment="1">
      <alignment vertical="center"/>
      <protection/>
    </xf>
    <xf numFmtId="3" fontId="2" fillId="2" borderId="36" xfId="26" applyNumberFormat="1" applyFill="1" applyBorder="1" applyAlignment="1">
      <alignment horizontal="right"/>
      <protection/>
    </xf>
    <xf numFmtId="3" fontId="2" fillId="2" borderId="3" xfId="26" applyNumberFormat="1" applyFill="1" applyBorder="1" applyAlignment="1">
      <alignment horizontal="right"/>
      <protection/>
    </xf>
    <xf numFmtId="3" fontId="2" fillId="2" borderId="28" xfId="26" applyNumberFormat="1" applyFill="1" applyBorder="1" applyAlignment="1">
      <alignment horizontal="right"/>
      <protection/>
    </xf>
    <xf numFmtId="3" fontId="2" fillId="2" borderId="4" xfId="26" applyNumberFormat="1" applyFill="1" applyBorder="1" applyAlignment="1">
      <alignment horizontal="right"/>
      <protection/>
    </xf>
    <xf numFmtId="0" fontId="26" fillId="0" borderId="0" xfId="27" applyFont="1">
      <alignment/>
      <protection/>
    </xf>
    <xf numFmtId="0" fontId="27" fillId="0" borderId="5" xfId="27" applyFont="1" applyBorder="1" applyAlignment="1">
      <alignment horizontal="center" vertical="center"/>
      <protection/>
    </xf>
    <xf numFmtId="0" fontId="27" fillId="0" borderId="26" xfId="27" applyFont="1" applyBorder="1" applyAlignment="1">
      <alignment horizontal="centerContinuous" vertical="center"/>
      <protection/>
    </xf>
    <xf numFmtId="0" fontId="0" fillId="0" borderId="0" xfId="27" applyFont="1" applyAlignment="1">
      <alignment horizontal="centerContinuous"/>
      <protection/>
    </xf>
    <xf numFmtId="0" fontId="0" fillId="0" borderId="0" xfId="27" applyFont="1" applyBorder="1" applyAlignment="1">
      <alignment horizontal="centerContinuous"/>
      <protection/>
    </xf>
    <xf numFmtId="0" fontId="0" fillId="0" borderId="0" xfId="27" applyFont="1">
      <alignment/>
      <protection/>
    </xf>
    <xf numFmtId="0" fontId="27" fillId="0" borderId="0" xfId="27" applyFont="1">
      <alignment/>
      <protection/>
    </xf>
    <xf numFmtId="0" fontId="29" fillId="0" borderId="1" xfId="27" applyFont="1" applyBorder="1" applyAlignment="1">
      <alignment horizontal="centerContinuous"/>
      <protection/>
    </xf>
    <xf numFmtId="0" fontId="26" fillId="0" borderId="2" xfId="27" applyFont="1" applyBorder="1">
      <alignment/>
      <protection/>
    </xf>
    <xf numFmtId="0" fontId="26" fillId="0" borderId="3" xfId="27" applyFont="1" applyBorder="1">
      <alignment/>
      <protection/>
    </xf>
    <xf numFmtId="0" fontId="26" fillId="0" borderId="4" xfId="27" applyFont="1" applyBorder="1">
      <alignment/>
      <protection/>
    </xf>
    <xf numFmtId="0" fontId="26" fillId="0" borderId="0" xfId="27" applyFont="1" applyBorder="1">
      <alignment/>
      <protection/>
    </xf>
    <xf numFmtId="0" fontId="26" fillId="0" borderId="25" xfId="27" applyFont="1" applyBorder="1">
      <alignment/>
      <protection/>
    </xf>
    <xf numFmtId="0" fontId="26" fillId="0" borderId="43" xfId="27" applyFont="1" applyBorder="1">
      <alignment/>
      <protection/>
    </xf>
    <xf numFmtId="0" fontId="27" fillId="0" borderId="2" xfId="27" applyFont="1" applyBorder="1" applyAlignment="1">
      <alignment horizontal="centerContinuous" vertical="center"/>
      <protection/>
    </xf>
    <xf numFmtId="0" fontId="2" fillId="0" borderId="7" xfId="36" applyFont="1" applyBorder="1" applyAlignment="1">
      <alignment horizontal="center" vertical="center"/>
      <protection/>
    </xf>
    <xf numFmtId="0" fontId="2" fillId="0" borderId="14" xfId="36" applyFont="1" applyBorder="1" applyAlignment="1">
      <alignment horizontal="center" vertical="center"/>
      <protection/>
    </xf>
    <xf numFmtId="3" fontId="2" fillId="0" borderId="46" xfId="21" applyNumberFormat="1" applyBorder="1" applyAlignment="1">
      <alignment horizontal="center"/>
      <protection/>
    </xf>
    <xf numFmtId="3" fontId="9" fillId="0" borderId="37" xfId="21" applyNumberFormat="1" applyFont="1" applyBorder="1" applyAlignment="1">
      <alignment/>
      <protection/>
    </xf>
    <xf numFmtId="0" fontId="27" fillId="0" borderId="4" xfId="27" applyFont="1" applyBorder="1" applyAlignment="1">
      <alignment horizontal="centerContinuous" vertical="center"/>
      <protection/>
    </xf>
    <xf numFmtId="0" fontId="27" fillId="0" borderId="3" xfId="27" applyFont="1" applyBorder="1" applyAlignment="1">
      <alignment horizontal="centerContinuous" vertical="center"/>
      <protection/>
    </xf>
    <xf numFmtId="0" fontId="27" fillId="0" borderId="4" xfId="27" applyFont="1" applyBorder="1" applyAlignment="1">
      <alignment horizontal="center" vertical="center"/>
      <protection/>
    </xf>
    <xf numFmtId="0" fontId="27" fillId="0" borderId="5" xfId="27" applyFont="1" applyBorder="1">
      <alignment/>
      <protection/>
    </xf>
    <xf numFmtId="0" fontId="13" fillId="0" borderId="0" xfId="27" applyFont="1" applyAlignment="1">
      <alignment vertical="top"/>
      <protection/>
    </xf>
    <xf numFmtId="0" fontId="13" fillId="0" borderId="0" xfId="27" applyFont="1" applyAlignment="1">
      <alignment horizontal="centerContinuous" vertical="top" wrapText="1"/>
      <protection/>
    </xf>
    <xf numFmtId="0" fontId="13" fillId="0" borderId="0" xfId="27" applyFont="1">
      <alignment/>
      <protection/>
    </xf>
    <xf numFmtId="0" fontId="13" fillId="0" borderId="0" xfId="27" applyFont="1" applyAlignment="1">
      <alignment horizontal="centerContinuous" vertical="top"/>
      <protection/>
    </xf>
    <xf numFmtId="0" fontId="26" fillId="0" borderId="0" xfId="27" applyFont="1" applyAlignment="1">
      <alignment horizontal="centerContinuous" vertical="top"/>
      <protection/>
    </xf>
    <xf numFmtId="0" fontId="26" fillId="0" borderId="0" xfId="27" applyFont="1" applyAlignment="1">
      <alignment vertical="top"/>
      <protection/>
    </xf>
    <xf numFmtId="0" fontId="26" fillId="0" borderId="0" xfId="27" applyFont="1" applyAlignment="1">
      <alignment horizontal="centerContinuous" vertical="top" wrapText="1"/>
      <protection/>
    </xf>
    <xf numFmtId="0" fontId="29" fillId="0" borderId="0" xfId="27" applyFont="1">
      <alignment/>
      <protection/>
    </xf>
    <xf numFmtId="0" fontId="29" fillId="0" borderId="0" xfId="27" applyFont="1" applyBorder="1" applyAlignment="1">
      <alignment vertical="center" wrapText="1"/>
      <protection/>
    </xf>
    <xf numFmtId="0" fontId="31" fillId="0" borderId="29" xfId="27" applyFont="1" applyBorder="1" applyAlignment="1">
      <alignment vertical="center" wrapText="1"/>
      <protection/>
    </xf>
    <xf numFmtId="0" fontId="31" fillId="0" borderId="47" xfId="27" applyFont="1" applyBorder="1" applyAlignment="1">
      <alignment vertical="center" wrapText="1"/>
      <protection/>
    </xf>
    <xf numFmtId="0" fontId="34" fillId="0" borderId="0" xfId="19" applyFont="1">
      <alignment/>
      <protection/>
    </xf>
    <xf numFmtId="0" fontId="34" fillId="0" borderId="0" xfId="19" applyFont="1" applyBorder="1">
      <alignment/>
      <protection/>
    </xf>
    <xf numFmtId="0" fontId="34" fillId="0" borderId="0" xfId="28" applyFont="1">
      <alignment/>
      <protection/>
    </xf>
    <xf numFmtId="0" fontId="34" fillId="0" borderId="5" xfId="19" applyFont="1" applyBorder="1" applyAlignment="1">
      <alignment horizontal="centerContinuous" vertical="center"/>
      <protection/>
    </xf>
    <xf numFmtId="0" fontId="34" fillId="0" borderId="4" xfId="19" applyFont="1" applyBorder="1" applyAlignment="1">
      <alignment horizontal="centerContinuous" vertical="center"/>
      <protection/>
    </xf>
    <xf numFmtId="0" fontId="34" fillId="0" borderId="0" xfId="19" applyFont="1" applyAlignment="1">
      <alignment horizontal="centerContinuous"/>
      <protection/>
    </xf>
    <xf numFmtId="0" fontId="34" fillId="0" borderId="0" xfId="19" applyFont="1" applyBorder="1" applyAlignment="1">
      <alignment horizontal="centerContinuous"/>
      <protection/>
    </xf>
    <xf numFmtId="0" fontId="36" fillId="0" borderId="0" xfId="19" applyFont="1" applyAlignment="1">
      <alignment/>
      <protection/>
    </xf>
    <xf numFmtId="0" fontId="34" fillId="0" borderId="2" xfId="19" applyFont="1" applyBorder="1" applyAlignment="1">
      <alignment horizontal="center" vertical="center"/>
      <protection/>
    </xf>
    <xf numFmtId="0" fontId="34" fillId="0" borderId="3" xfId="19" applyFont="1" applyBorder="1" applyAlignment="1">
      <alignment horizontal="center" vertical="center"/>
      <protection/>
    </xf>
    <xf numFmtId="0" fontId="34" fillId="0" borderId="4" xfId="19" applyFont="1" applyBorder="1" applyAlignment="1">
      <alignment horizontal="center" vertical="center"/>
      <protection/>
    </xf>
    <xf numFmtId="0" fontId="34" fillId="0" borderId="0" xfId="19" applyFont="1" applyAlignment="1">
      <alignment horizontal="center" vertical="center"/>
      <protection/>
    </xf>
    <xf numFmtId="0" fontId="34" fillId="0" borderId="0" xfId="19" applyFont="1" applyBorder="1" applyAlignment="1">
      <alignment horizontal="center" vertical="center"/>
      <protection/>
    </xf>
    <xf numFmtId="0" fontId="34" fillId="0" borderId="37" xfId="19" applyFont="1" applyBorder="1" applyAlignment="1">
      <alignment horizontal="center" vertical="center"/>
      <protection/>
    </xf>
    <xf numFmtId="0" fontId="34" fillId="0" borderId="25" xfId="19" applyFont="1" applyBorder="1" applyAlignment="1">
      <alignment horizontal="center" vertical="center"/>
      <protection/>
    </xf>
    <xf numFmtId="0" fontId="37" fillId="0" borderId="2" xfId="19" applyFont="1" applyBorder="1" applyAlignment="1">
      <alignment horizontal="center" vertical="center"/>
      <protection/>
    </xf>
    <xf numFmtId="0" fontId="37" fillId="0" borderId="4" xfId="19" applyFont="1" applyBorder="1" applyAlignment="1">
      <alignment horizontal="center" vertical="center"/>
      <protection/>
    </xf>
    <xf numFmtId="0" fontId="37" fillId="0" borderId="0" xfId="19" applyFont="1" applyAlignment="1">
      <alignment horizontal="center" vertical="center"/>
      <protection/>
    </xf>
    <xf numFmtId="0" fontId="37" fillId="0" borderId="2" xfId="19" applyFont="1" applyFill="1" applyBorder="1" applyAlignment="1">
      <alignment horizontal="center" vertical="center"/>
      <protection/>
    </xf>
    <xf numFmtId="0" fontId="37" fillId="0" borderId="3" xfId="19" applyFont="1" applyFill="1" applyBorder="1" applyAlignment="1">
      <alignment horizontal="center" vertical="center"/>
      <protection/>
    </xf>
    <xf numFmtId="0" fontId="37" fillId="0" borderId="4" xfId="19" applyFont="1" applyFill="1" applyBorder="1" applyAlignment="1">
      <alignment horizontal="center" vertical="center"/>
      <protection/>
    </xf>
    <xf numFmtId="0" fontId="34" fillId="0" borderId="0" xfId="19" applyFont="1" applyAlignment="1">
      <alignment vertical="center"/>
      <protection/>
    </xf>
    <xf numFmtId="0" fontId="34" fillId="0" borderId="5" xfId="19" applyFont="1" applyBorder="1" applyAlignment="1">
      <alignment vertical="center"/>
      <protection/>
    </xf>
    <xf numFmtId="0" fontId="34" fillId="0" borderId="1" xfId="19" applyFont="1" applyBorder="1" applyAlignment="1">
      <alignment horizontal="centerContinuous"/>
      <protection/>
    </xf>
    <xf numFmtId="0" fontId="34" fillId="0" borderId="0" xfId="19" applyFont="1" applyAlignment="1">
      <alignment horizontal="centerContinuous" vertical="top"/>
      <protection/>
    </xf>
    <xf numFmtId="0" fontId="34" fillId="0" borderId="0" xfId="19" applyFont="1" applyAlignment="1">
      <alignment vertical="top"/>
      <protection/>
    </xf>
    <xf numFmtId="0" fontId="34" fillId="0" borderId="0" xfId="19" applyFont="1" applyAlignment="1">
      <alignment horizontal="centerContinuous" vertical="top" wrapText="1"/>
      <protection/>
    </xf>
    <xf numFmtId="0" fontId="2" fillId="0" borderId="12" xfId="21" applyBorder="1" applyAlignment="1">
      <alignment horizontal="center"/>
      <protection/>
    </xf>
    <xf numFmtId="0" fontId="2" fillId="0" borderId="6" xfId="36" applyFont="1" applyBorder="1" applyAlignment="1">
      <alignment horizontal="center" vertical="center"/>
      <protection/>
    </xf>
    <xf numFmtId="0" fontId="34" fillId="0" borderId="0" xfId="19" applyFont="1" applyBorder="1" applyAlignment="1">
      <alignment vertical="top"/>
      <protection/>
    </xf>
    <xf numFmtId="0" fontId="34" fillId="0" borderId="39" xfId="19" applyFont="1" applyBorder="1" applyAlignment="1">
      <alignment horizontal="centerContinuous" vertical="top"/>
      <protection/>
    </xf>
    <xf numFmtId="0" fontId="34" fillId="0" borderId="0" xfId="19" applyFont="1" applyAlignment="1">
      <alignment horizontal="right"/>
      <protection/>
    </xf>
    <xf numFmtId="0" fontId="34" fillId="0" borderId="0" xfId="19" applyFont="1" applyAlignment="1">
      <alignment horizontal="left"/>
      <protection/>
    </xf>
    <xf numFmtId="0" fontId="34" fillId="0" borderId="48" xfId="19" applyFont="1" applyBorder="1" applyAlignment="1">
      <alignment horizontal="centerContinuous" vertical="center"/>
      <protection/>
    </xf>
    <xf numFmtId="0" fontId="34" fillId="0" borderId="49" xfId="19" applyFont="1" applyBorder="1" applyAlignment="1">
      <alignment horizontal="centerContinuous" vertical="center"/>
      <protection/>
    </xf>
    <xf numFmtId="0" fontId="34" fillId="0" borderId="50" xfId="19" applyFont="1" applyBorder="1" applyAlignment="1">
      <alignment horizontal="centerContinuous" vertical="center" wrapText="1"/>
      <protection/>
    </xf>
    <xf numFmtId="0" fontId="34" fillId="0" borderId="51" xfId="19" applyFont="1" applyBorder="1" applyAlignment="1">
      <alignment horizontal="centerContinuous" vertical="center" wrapText="1"/>
      <protection/>
    </xf>
    <xf numFmtId="0" fontId="34" fillId="0" borderId="9" xfId="19" applyFont="1" applyBorder="1" applyAlignment="1">
      <alignment horizontal="centerContinuous" vertical="center" wrapText="1"/>
      <protection/>
    </xf>
    <xf numFmtId="0" fontId="34" fillId="0" borderId="50" xfId="19" applyFont="1" applyBorder="1" applyAlignment="1">
      <alignment horizontal="centerContinuous" vertical="center"/>
      <protection/>
    </xf>
    <xf numFmtId="0" fontId="34" fillId="0" borderId="51" xfId="19" applyFont="1" applyBorder="1" applyAlignment="1">
      <alignment horizontal="centerContinuous" vertical="center"/>
      <protection/>
    </xf>
    <xf numFmtId="0" fontId="34" fillId="0" borderId="9" xfId="19" applyFont="1" applyBorder="1" applyAlignment="1">
      <alignment horizontal="centerContinuous" vertical="center"/>
      <protection/>
    </xf>
    <xf numFmtId="0" fontId="34" fillId="0" borderId="10" xfId="19" applyFont="1" applyBorder="1" applyAlignment="1">
      <alignment horizontal="centerContinuous" vertical="center"/>
      <protection/>
    </xf>
    <xf numFmtId="0" fontId="34" fillId="0" borderId="50" xfId="19" applyFont="1" applyBorder="1" applyAlignment="1">
      <alignment horizontal="centerContinuous"/>
      <protection/>
    </xf>
    <xf numFmtId="0" fontId="34" fillId="0" borderId="51" xfId="19" applyFont="1" applyBorder="1" applyAlignment="1">
      <alignment horizontal="centerContinuous"/>
      <protection/>
    </xf>
    <xf numFmtId="0" fontId="34" fillId="0" borderId="10" xfId="19" applyFont="1" applyBorder="1" applyAlignment="1">
      <alignment horizontal="centerContinuous"/>
      <protection/>
    </xf>
    <xf numFmtId="0" fontId="34" fillId="0" borderId="0" xfId="19" applyFont="1" applyBorder="1" applyAlignment="1">
      <alignment horizontal="centerContinuous" vertical="center"/>
      <protection/>
    </xf>
    <xf numFmtId="0" fontId="2" fillId="0" borderId="52" xfId="21" applyBorder="1" applyAlignment="1">
      <alignment horizontal="center"/>
      <protection/>
    </xf>
    <xf numFmtId="0" fontId="34" fillId="0" borderId="18" xfId="19" applyFont="1" applyBorder="1" applyAlignment="1">
      <alignment horizontal="centerContinuous" vertical="center" wrapText="1"/>
      <protection/>
    </xf>
    <xf numFmtId="0" fontId="34" fillId="0" borderId="30" xfId="19" applyFont="1" applyBorder="1" applyAlignment="1">
      <alignment horizontal="centerContinuous" vertical="center" wrapText="1"/>
      <protection/>
    </xf>
    <xf numFmtId="0" fontId="34" fillId="0" borderId="33" xfId="19" applyFont="1" applyBorder="1" applyAlignment="1">
      <alignment horizontal="centerContinuous" vertical="center"/>
      <protection/>
    </xf>
    <xf numFmtId="0" fontId="34" fillId="0" borderId="15" xfId="19" applyFont="1" applyBorder="1" applyAlignment="1">
      <alignment horizontal="centerContinuous" vertical="center"/>
      <protection/>
    </xf>
    <xf numFmtId="0" fontId="34" fillId="0" borderId="27" xfId="19" applyFont="1" applyBorder="1" applyAlignment="1">
      <alignment horizontal="centerContinuous" vertical="center"/>
      <protection/>
    </xf>
    <xf numFmtId="0" fontId="34" fillId="0" borderId="14" xfId="19" applyFont="1" applyBorder="1" applyAlignment="1">
      <alignment horizontal="centerContinuous" vertical="center"/>
      <protection/>
    </xf>
    <xf numFmtId="0" fontId="34" fillId="0" borderId="7" xfId="19" applyFont="1" applyBorder="1" applyAlignment="1">
      <alignment horizontal="centerContinuous" vertical="center"/>
      <protection/>
    </xf>
    <xf numFmtId="0" fontId="34" fillId="0" borderId="13" xfId="19" applyFont="1" applyBorder="1" applyAlignment="1">
      <alignment horizontal="centerContinuous" vertical="center"/>
      <protection/>
    </xf>
    <xf numFmtId="0" fontId="34" fillId="0" borderId="8" xfId="19" applyFont="1" applyBorder="1" applyAlignment="1">
      <alignment horizontal="centerContinuous" vertical="center"/>
      <protection/>
    </xf>
    <xf numFmtId="0" fontId="34" fillId="0" borderId="34" xfId="19" applyFont="1" applyBorder="1" applyAlignment="1" quotePrefix="1">
      <alignment horizontal="centerContinuous" vertical="center"/>
      <protection/>
    </xf>
    <xf numFmtId="0" fontId="34" fillId="0" borderId="35" xfId="19" applyFont="1" applyBorder="1" applyAlignment="1">
      <alignment horizontal="centerContinuous" vertical="center"/>
      <protection/>
    </xf>
    <xf numFmtId="0" fontId="34" fillId="0" borderId="29" xfId="19" applyFont="1" applyBorder="1" applyAlignment="1" quotePrefix="1">
      <alignment horizontal="centerContinuous" vertical="center"/>
      <protection/>
    </xf>
    <xf numFmtId="0" fontId="34" fillId="0" borderId="11" xfId="19" applyFont="1" applyBorder="1" applyAlignment="1">
      <alignment horizontal="centerContinuous" vertical="center"/>
      <protection/>
    </xf>
    <xf numFmtId="0" fontId="34" fillId="0" borderId="13" xfId="19" applyFont="1" applyBorder="1" applyAlignment="1" quotePrefix="1">
      <alignment horizontal="centerContinuous" vertical="center"/>
      <protection/>
    </xf>
    <xf numFmtId="0" fontId="34" fillId="0" borderId="53" xfId="19" applyFont="1" applyBorder="1" applyAlignment="1" quotePrefix="1">
      <alignment horizontal="centerContinuous" vertical="center"/>
      <protection/>
    </xf>
    <xf numFmtId="0" fontId="34" fillId="0" borderId="54" xfId="19" applyFont="1" applyBorder="1" applyAlignment="1">
      <alignment horizontal="centerContinuous"/>
      <protection/>
    </xf>
    <xf numFmtId="0" fontId="34" fillId="0" borderId="35" xfId="19" applyFont="1" applyBorder="1" applyAlignment="1">
      <alignment horizontal="centerContinuous"/>
      <protection/>
    </xf>
    <xf numFmtId="0" fontId="34" fillId="0" borderId="11" xfId="19" applyFont="1" applyBorder="1" applyAlignment="1">
      <alignment horizontal="centerContinuous"/>
      <protection/>
    </xf>
    <xf numFmtId="0" fontId="34" fillId="0" borderId="3" xfId="19" applyFont="1" applyBorder="1" applyAlignment="1">
      <alignment horizontal="centerContinuous"/>
      <protection/>
    </xf>
    <xf numFmtId="0" fontId="34" fillId="0" borderId="30" xfId="19" applyFont="1" applyBorder="1" applyAlignment="1">
      <alignment horizontal="centerContinuous"/>
      <protection/>
    </xf>
    <xf numFmtId="0" fontId="34" fillId="0" borderId="9" xfId="19" applyFont="1" applyBorder="1" applyAlignment="1">
      <alignment horizontal="centerContinuous"/>
      <protection/>
    </xf>
    <xf numFmtId="0" fontId="34" fillId="0" borderId="16" xfId="19" applyFont="1" applyBorder="1" applyAlignment="1" quotePrefix="1">
      <alignment horizontal="centerContinuous" vertical="center"/>
      <protection/>
    </xf>
    <xf numFmtId="0" fontId="34" fillId="0" borderId="19" xfId="19" applyFont="1" applyBorder="1" applyAlignment="1">
      <alignment horizontal="centerContinuous" vertical="center"/>
      <protection/>
    </xf>
    <xf numFmtId="0" fontId="34" fillId="0" borderId="31" xfId="19" applyFont="1" applyBorder="1" applyAlignment="1" quotePrefix="1">
      <alignment horizontal="centerContinuous" vertical="center"/>
      <protection/>
    </xf>
    <xf numFmtId="1" fontId="34" fillId="0" borderId="55" xfId="19" applyNumberFormat="1" applyFont="1" applyBorder="1" applyAlignment="1">
      <alignment horizontal="centerContinuous" vertical="center"/>
      <protection/>
    </xf>
    <xf numFmtId="2" fontId="34" fillId="0" borderId="55" xfId="19" applyNumberFormat="1" applyFont="1" applyBorder="1" applyAlignment="1">
      <alignment horizontal="centerContinuous" vertical="center"/>
      <protection/>
    </xf>
    <xf numFmtId="2" fontId="37" fillId="0" borderId="55" xfId="19" applyNumberFormat="1" applyFont="1" applyBorder="1" applyAlignment="1" quotePrefix="1">
      <alignment horizontal="centerContinuous" vertical="center"/>
      <protection/>
    </xf>
    <xf numFmtId="2" fontId="37" fillId="0" borderId="55" xfId="19" applyNumberFormat="1" applyFont="1" applyBorder="1" applyAlignment="1">
      <alignment horizontal="centerContinuous" vertical="center"/>
      <protection/>
    </xf>
    <xf numFmtId="184" fontId="34" fillId="0" borderId="0" xfId="19" applyNumberFormat="1" applyFont="1">
      <alignment/>
      <protection/>
    </xf>
    <xf numFmtId="0" fontId="2" fillId="3" borderId="0" xfId="29" applyFont="1" applyFill="1">
      <alignment/>
      <protection/>
    </xf>
    <xf numFmtId="0" fontId="2" fillId="0" borderId="0" xfId="29" applyFont="1">
      <alignment/>
      <protection/>
    </xf>
    <xf numFmtId="0" fontId="2" fillId="3" borderId="0" xfId="29" applyFont="1" applyFill="1" applyAlignment="1">
      <alignment horizontal="centerContinuous"/>
      <protection/>
    </xf>
    <xf numFmtId="0" fontId="2" fillId="3" borderId="0" xfId="29" applyFont="1" applyFill="1" applyBorder="1" applyAlignment="1">
      <alignment horizontal="centerContinuous"/>
      <protection/>
    </xf>
    <xf numFmtId="0" fontId="2" fillId="3" borderId="1" xfId="29" applyFont="1" applyFill="1" applyBorder="1" applyAlignment="1">
      <alignment horizontal="centerContinuous"/>
      <protection/>
    </xf>
    <xf numFmtId="0" fontId="2" fillId="0" borderId="2" xfId="29" applyFont="1" applyBorder="1">
      <alignment/>
      <protection/>
    </xf>
    <xf numFmtId="0" fontId="2" fillId="0" borderId="3" xfId="29" applyFont="1" applyBorder="1">
      <alignment/>
      <protection/>
    </xf>
    <xf numFmtId="0" fontId="2" fillId="0" borderId="4" xfId="29" applyFont="1" applyBorder="1">
      <alignment/>
      <protection/>
    </xf>
    <xf numFmtId="0" fontId="9" fillId="0" borderId="2" xfId="29" applyFont="1" applyBorder="1" applyAlignment="1">
      <alignment horizontal="centerContinuous" vertical="center"/>
      <protection/>
    </xf>
    <xf numFmtId="0" fontId="9" fillId="0" borderId="4" xfId="29" applyFont="1" applyBorder="1" applyAlignment="1">
      <alignment horizontal="centerContinuous" vertical="center"/>
      <protection/>
    </xf>
    <xf numFmtId="0" fontId="9" fillId="0" borderId="2" xfId="29" applyFont="1" applyBorder="1" applyAlignment="1">
      <alignment horizontal="centerContinuous" vertical="center"/>
      <protection/>
    </xf>
    <xf numFmtId="0" fontId="9" fillId="0" borderId="3" xfId="29" applyFont="1" applyBorder="1" applyAlignment="1">
      <alignment horizontal="centerContinuous" vertical="center"/>
      <protection/>
    </xf>
    <xf numFmtId="0" fontId="9" fillId="0" borderId="4" xfId="29" applyFont="1" applyBorder="1" applyAlignment="1">
      <alignment horizontal="center" vertical="center"/>
      <protection/>
    </xf>
    <xf numFmtId="0" fontId="2" fillId="0" borderId="5" xfId="29" applyFont="1" applyBorder="1">
      <alignment/>
      <protection/>
    </xf>
    <xf numFmtId="0" fontId="2" fillId="3" borderId="0" xfId="29" applyFont="1" applyFill="1" applyAlignment="1">
      <alignment horizontal="centerContinuous" vertical="top"/>
      <protection/>
    </xf>
    <xf numFmtId="0" fontId="2" fillId="3" borderId="0" xfId="29" applyFont="1" applyFill="1" applyAlignment="1">
      <alignment vertical="top"/>
      <protection/>
    </xf>
    <xf numFmtId="0" fontId="2" fillId="3" borderId="0" xfId="29" applyFont="1" applyFill="1" applyAlignment="1">
      <alignment horizontal="centerContinuous" vertical="top" wrapText="1"/>
      <protection/>
    </xf>
    <xf numFmtId="0" fontId="21" fillId="0" borderId="0" xfId="29" applyFont="1" applyAlignment="1">
      <alignment horizontal="right"/>
      <protection/>
    </xf>
    <xf numFmtId="0" fontId="21" fillId="0" borderId="0" xfId="29" applyFont="1">
      <alignment/>
      <protection/>
    </xf>
    <xf numFmtId="0" fontId="21" fillId="0" borderId="0" xfId="29" applyFont="1" applyAlignment="1">
      <alignment vertical="center"/>
      <protection/>
    </xf>
    <xf numFmtId="0" fontId="21" fillId="0" borderId="0" xfId="29" applyFont="1" applyAlignment="1">
      <alignment vertical="center" wrapText="1"/>
      <protection/>
    </xf>
    <xf numFmtId="0" fontId="21" fillId="0" borderId="0" xfId="29" applyFont="1" applyAlignment="1">
      <alignment horizontal="center" vertical="center"/>
      <protection/>
    </xf>
    <xf numFmtId="0" fontId="21" fillId="0" borderId="0" xfId="29" applyFont="1" applyBorder="1" applyAlignment="1">
      <alignment vertical="center"/>
      <protection/>
    </xf>
    <xf numFmtId="0" fontId="21" fillId="0" borderId="0" xfId="29" applyFont="1">
      <alignment/>
      <protection/>
    </xf>
    <xf numFmtId="0" fontId="21" fillId="0" borderId="0" xfId="29" applyFont="1" applyBorder="1">
      <alignment/>
      <protection/>
    </xf>
    <xf numFmtId="184" fontId="2" fillId="0" borderId="0" xfId="29" applyNumberFormat="1" applyFont="1">
      <alignment/>
      <protection/>
    </xf>
    <xf numFmtId="0" fontId="2" fillId="0" borderId="0" xfId="30">
      <alignment/>
      <protection/>
    </xf>
    <xf numFmtId="1" fontId="2" fillId="0" borderId="0" xfId="30" applyNumberFormat="1" applyBorder="1" applyAlignment="1">
      <alignment horizontal="centerContinuous" vertical="center"/>
      <protection/>
    </xf>
    <xf numFmtId="0" fontId="2" fillId="0" borderId="0" xfId="30" applyAlignment="1">
      <alignment horizontal="centerContinuous"/>
      <protection/>
    </xf>
    <xf numFmtId="0" fontId="2" fillId="0" borderId="0" xfId="30" applyBorder="1" applyAlignment="1">
      <alignment horizontal="centerContinuous"/>
      <protection/>
    </xf>
    <xf numFmtId="0" fontId="10" fillId="0" borderId="0" xfId="30" applyFont="1" applyAlignment="1">
      <alignment horizontal="centerContinuous" vertical="center"/>
      <protection/>
    </xf>
    <xf numFmtId="0" fontId="2" fillId="0" borderId="0" xfId="30" applyAlignment="1">
      <alignment horizontal="centerContinuous" vertical="center"/>
      <protection/>
    </xf>
    <xf numFmtId="0" fontId="2" fillId="0" borderId="1" xfId="30" applyBorder="1" applyAlignment="1">
      <alignment horizontal="centerContinuous"/>
      <protection/>
    </xf>
    <xf numFmtId="0" fontId="2" fillId="0" borderId="2" xfId="30" applyBorder="1">
      <alignment/>
      <protection/>
    </xf>
    <xf numFmtId="0" fontId="2" fillId="0" borderId="3" xfId="30" applyBorder="1">
      <alignment/>
      <protection/>
    </xf>
    <xf numFmtId="0" fontId="2" fillId="0" borderId="4" xfId="30" applyBorder="1">
      <alignment/>
      <protection/>
    </xf>
    <xf numFmtId="0" fontId="2" fillId="0" borderId="0" xfId="30" applyFill="1" applyBorder="1">
      <alignment/>
      <protection/>
    </xf>
    <xf numFmtId="0" fontId="9" fillId="0" borderId="2" xfId="30" applyFont="1" applyBorder="1" applyAlignment="1">
      <alignment horizontal="centerContinuous" vertical="center"/>
      <protection/>
    </xf>
    <xf numFmtId="0" fontId="9" fillId="0" borderId="4" xfId="30" applyFont="1" applyBorder="1" applyAlignment="1">
      <alignment horizontal="centerContinuous" vertical="center"/>
      <protection/>
    </xf>
    <xf numFmtId="0" fontId="9" fillId="0" borderId="2" xfId="30" applyFont="1" applyBorder="1" applyAlignment="1">
      <alignment horizontal="center" vertical="center"/>
      <protection/>
    </xf>
    <xf numFmtId="0" fontId="9" fillId="0" borderId="3" xfId="30" applyFont="1" applyBorder="1" applyAlignment="1">
      <alignment horizontal="center" vertical="center"/>
      <protection/>
    </xf>
    <xf numFmtId="0" fontId="9" fillId="0" borderId="4" xfId="30" applyFont="1" applyBorder="1" applyAlignment="1">
      <alignment horizontal="center" vertical="center"/>
      <protection/>
    </xf>
    <xf numFmtId="0" fontId="2" fillId="0" borderId="5" xfId="30" applyBorder="1">
      <alignment/>
      <protection/>
    </xf>
    <xf numFmtId="0" fontId="2" fillId="0" borderId="0" xfId="30" applyAlignment="1">
      <alignment horizontal="centerContinuous" vertical="top"/>
      <protection/>
    </xf>
    <xf numFmtId="0" fontId="2" fillId="0" borderId="0" xfId="30" applyAlignment="1">
      <alignment vertical="top"/>
      <protection/>
    </xf>
    <xf numFmtId="0" fontId="2" fillId="0" borderId="0" xfId="30" applyAlignment="1">
      <alignment horizontal="centerContinuous" vertical="top" wrapText="1"/>
      <protection/>
    </xf>
    <xf numFmtId="0" fontId="2" fillId="0" borderId="0" xfId="30" applyAlignment="1">
      <alignment horizontal="left"/>
      <protection/>
    </xf>
    <xf numFmtId="0" fontId="21" fillId="0" borderId="51" xfId="30" applyFont="1" applyBorder="1" applyAlignment="1">
      <alignment horizontal="centerContinuous" vertical="center" wrapText="1"/>
      <protection/>
    </xf>
    <xf numFmtId="0" fontId="21" fillId="0" borderId="50" xfId="30" applyFont="1" applyBorder="1" applyAlignment="1">
      <alignment horizontal="centerContinuous" vertical="center" wrapText="1"/>
      <protection/>
    </xf>
    <xf numFmtId="0" fontId="21" fillId="0" borderId="9" xfId="30" applyFont="1" applyBorder="1" applyAlignment="1">
      <alignment horizontal="centerContinuous" vertical="center" wrapText="1"/>
      <protection/>
    </xf>
    <xf numFmtId="0" fontId="21" fillId="0" borderId="50" xfId="30" applyFont="1" applyBorder="1" applyAlignment="1">
      <alignment horizontal="centerContinuous" vertical="center"/>
      <protection/>
    </xf>
    <xf numFmtId="0" fontId="21" fillId="0" borderId="51" xfId="30" applyFont="1" applyBorder="1" applyAlignment="1">
      <alignment horizontal="centerContinuous" vertical="center"/>
      <protection/>
    </xf>
    <xf numFmtId="0" fontId="21" fillId="0" borderId="9" xfId="30" applyFont="1" applyBorder="1" applyAlignment="1">
      <alignment horizontal="centerContinuous" vertical="center"/>
      <protection/>
    </xf>
    <xf numFmtId="0" fontId="2" fillId="0" borderId="50" xfId="30" applyBorder="1" applyAlignment="1">
      <alignment horizontal="centerContinuous" vertical="center" wrapText="1"/>
      <protection/>
    </xf>
    <xf numFmtId="0" fontId="2" fillId="0" borderId="51" xfId="30" applyBorder="1" applyAlignment="1">
      <alignment horizontal="centerContinuous" vertical="center" wrapText="1"/>
      <protection/>
    </xf>
    <xf numFmtId="0" fontId="2" fillId="0" borderId="9" xfId="30" applyBorder="1" applyAlignment="1">
      <alignment horizontal="centerContinuous" vertical="center" wrapText="1"/>
      <protection/>
    </xf>
    <xf numFmtId="0" fontId="2" fillId="0" borderId="53" xfId="30" applyBorder="1" applyAlignment="1">
      <alignment horizontal="centerContinuous"/>
      <protection/>
    </xf>
    <xf numFmtId="0" fontId="2" fillId="0" borderId="33" xfId="30" applyBorder="1" applyAlignment="1">
      <alignment horizontal="centerContinuous"/>
      <protection/>
    </xf>
    <xf numFmtId="0" fontId="2" fillId="0" borderId="16" xfId="30" applyBorder="1" applyAlignment="1">
      <alignment horizontal="centerContinuous" vertical="center" wrapText="1"/>
      <protection/>
    </xf>
    <xf numFmtId="0" fontId="2" fillId="0" borderId="18" xfId="30" applyBorder="1" applyAlignment="1">
      <alignment horizontal="centerContinuous" vertical="center" wrapText="1"/>
      <protection/>
    </xf>
    <xf numFmtId="0" fontId="2" fillId="0" borderId="16" xfId="30" applyBorder="1" applyAlignment="1">
      <alignment horizontal="centerContinuous" vertical="center"/>
      <protection/>
    </xf>
    <xf numFmtId="0" fontId="2" fillId="0" borderId="18" xfId="30" applyBorder="1" applyAlignment="1">
      <alignment horizontal="centerContinuous" vertical="center"/>
      <protection/>
    </xf>
    <xf numFmtId="0" fontId="2" fillId="0" borderId="30" xfId="30" applyBorder="1" applyAlignment="1">
      <alignment horizontal="centerContinuous" vertical="center"/>
      <protection/>
    </xf>
    <xf numFmtId="0" fontId="2" fillId="0" borderId="53" xfId="30" applyBorder="1" applyAlignment="1">
      <alignment horizontal="centerContinuous" vertical="center" wrapText="1"/>
      <protection/>
    </xf>
    <xf numFmtId="0" fontId="2" fillId="0" borderId="0" xfId="30" applyAlignment="1">
      <alignment horizontal="centerContinuous" vertical="center" wrapText="1"/>
      <protection/>
    </xf>
    <xf numFmtId="0" fontId="2" fillId="0" borderId="0" xfId="30" applyBorder="1" applyAlignment="1">
      <alignment horizontal="centerContinuous" vertical="center" wrapText="1"/>
      <protection/>
    </xf>
    <xf numFmtId="0" fontId="2" fillId="0" borderId="33" xfId="30" applyBorder="1" applyAlignment="1">
      <alignment horizontal="centerContinuous" vertical="center" wrapText="1"/>
      <protection/>
    </xf>
    <xf numFmtId="0" fontId="2" fillId="0" borderId="29" xfId="30" applyBorder="1" applyAlignment="1">
      <alignment horizontal="centerContinuous" vertical="center"/>
      <protection/>
    </xf>
    <xf numFmtId="0" fontId="2" fillId="0" borderId="47" xfId="30" applyBorder="1" applyAlignment="1">
      <alignment horizontal="centerContinuous" vertical="center"/>
      <protection/>
    </xf>
    <xf numFmtId="0" fontId="2" fillId="0" borderId="11" xfId="30" applyBorder="1" applyAlignment="1">
      <alignment horizontal="centerContinuous" vertical="center"/>
      <protection/>
    </xf>
    <xf numFmtId="0" fontId="2" fillId="0" borderId="51" xfId="30" applyFont="1" applyBorder="1" applyAlignment="1">
      <alignment vertical="center" wrapText="1"/>
      <protection/>
    </xf>
    <xf numFmtId="0" fontId="2" fillId="0" borderId="9" xfId="30" applyFont="1" applyBorder="1" applyAlignment="1">
      <alignment horizontal="left" vertical="center"/>
      <protection/>
    </xf>
    <xf numFmtId="0" fontId="2" fillId="0" borderId="0" xfId="30" applyFont="1">
      <alignment/>
      <protection/>
    </xf>
    <xf numFmtId="0" fontId="29" fillId="0" borderId="16" xfId="30" applyFont="1" applyBorder="1" applyAlignment="1">
      <alignment horizontal="left" vertical="center"/>
      <protection/>
    </xf>
    <xf numFmtId="0" fontId="29" fillId="0" borderId="18" xfId="30" applyFont="1" applyBorder="1" applyAlignment="1">
      <alignment horizontal="left" vertical="center"/>
      <protection/>
    </xf>
    <xf numFmtId="0" fontId="21" fillId="0" borderId="30" xfId="30" applyFont="1" applyBorder="1" applyAlignment="1">
      <alignment horizontal="left" vertical="center"/>
      <protection/>
    </xf>
    <xf numFmtId="0" fontId="2" fillId="0" borderId="18" xfId="30" applyBorder="1" applyAlignment="1" quotePrefix="1">
      <alignment horizontal="centerContinuous" vertical="center"/>
      <protection/>
    </xf>
    <xf numFmtId="0" fontId="29" fillId="0" borderId="16" xfId="30" applyFont="1" applyBorder="1" applyAlignment="1">
      <alignment vertical="center"/>
      <protection/>
    </xf>
    <xf numFmtId="0" fontId="29" fillId="0" borderId="18" xfId="30" applyFont="1" applyBorder="1" applyAlignment="1">
      <alignment vertical="center"/>
      <protection/>
    </xf>
    <xf numFmtId="0" fontId="21" fillId="0" borderId="30" xfId="30" applyFont="1" applyBorder="1" applyAlignment="1">
      <alignment vertical="center"/>
      <protection/>
    </xf>
    <xf numFmtId="0" fontId="32" fillId="0" borderId="53" xfId="30" applyFont="1" applyBorder="1" applyAlignment="1">
      <alignment vertical="center"/>
      <protection/>
    </xf>
    <xf numFmtId="0" fontId="29" fillId="0" borderId="0" xfId="30" applyFont="1" applyBorder="1" applyAlignment="1">
      <alignment vertical="center"/>
      <protection/>
    </xf>
    <xf numFmtId="0" fontId="21" fillId="0" borderId="33" xfId="30" applyFont="1" applyBorder="1" applyAlignment="1">
      <alignment vertical="center"/>
      <protection/>
    </xf>
    <xf numFmtId="0" fontId="2" fillId="0" borderId="0" xfId="30" applyBorder="1" applyAlignment="1" quotePrefix="1">
      <alignment horizontal="centerContinuous" vertical="center"/>
      <protection/>
    </xf>
    <xf numFmtId="0" fontId="2" fillId="0" borderId="0" xfId="30" applyBorder="1" applyAlignment="1">
      <alignment horizontal="centerContinuous" vertical="center"/>
      <protection/>
    </xf>
    <xf numFmtId="0" fontId="32" fillId="0" borderId="29" xfId="30" applyFont="1" applyBorder="1" applyAlignment="1">
      <alignment vertical="center"/>
      <protection/>
    </xf>
    <xf numFmtId="0" fontId="29" fillId="0" borderId="47" xfId="30" applyFont="1" applyBorder="1" applyAlignment="1">
      <alignment vertical="center"/>
      <protection/>
    </xf>
    <xf numFmtId="0" fontId="21" fillId="0" borderId="11" xfId="30" applyFont="1" applyBorder="1" applyAlignment="1">
      <alignment vertical="center"/>
      <protection/>
    </xf>
    <xf numFmtId="0" fontId="2" fillId="0" borderId="47" xfId="30" applyBorder="1" applyAlignment="1" quotePrefix="1">
      <alignment horizontal="centerContinuous" vertical="center"/>
      <protection/>
    </xf>
    <xf numFmtId="0" fontId="0" fillId="0" borderId="53" xfId="30" applyFont="1" applyBorder="1" applyAlignment="1">
      <alignment vertical="center"/>
      <protection/>
    </xf>
    <xf numFmtId="0" fontId="2" fillId="0" borderId="33" xfId="30" applyFont="1" applyBorder="1" applyAlignment="1">
      <alignment vertical="center"/>
      <protection/>
    </xf>
    <xf numFmtId="0" fontId="2" fillId="0" borderId="50" xfId="30" applyFont="1" applyBorder="1" applyAlignment="1" quotePrefix="1">
      <alignment horizontal="centerContinuous" vertical="center"/>
      <protection/>
    </xf>
    <xf numFmtId="0" fontId="2" fillId="0" borderId="9" xfId="30" applyBorder="1" applyAlignment="1">
      <alignment horizontal="centerContinuous" vertical="center"/>
      <protection/>
    </xf>
    <xf numFmtId="0" fontId="29" fillId="0" borderId="56" xfId="30" applyFont="1" applyBorder="1" applyAlignment="1">
      <alignment vertical="center"/>
      <protection/>
    </xf>
    <xf numFmtId="0" fontId="2" fillId="0" borderId="53" xfId="30" applyBorder="1" applyAlignment="1">
      <alignment horizontal="centerContinuous" vertical="center"/>
      <protection/>
    </xf>
    <xf numFmtId="0" fontId="2" fillId="0" borderId="33" xfId="30" applyBorder="1" applyAlignment="1">
      <alignment horizontal="centerContinuous" vertical="center"/>
      <protection/>
    </xf>
    <xf numFmtId="0" fontId="9" fillId="0" borderId="57" xfId="30" applyFont="1" applyBorder="1" applyAlignment="1">
      <alignment vertical="justify"/>
      <protection/>
    </xf>
    <xf numFmtId="0" fontId="2" fillId="0" borderId="58" xfId="30" applyFont="1" applyBorder="1" applyAlignment="1" quotePrefix="1">
      <alignment horizontal="centerContinuous" vertical="center"/>
      <protection/>
    </xf>
    <xf numFmtId="0" fontId="2" fillId="0" borderId="59" xfId="30" applyBorder="1" applyAlignment="1">
      <alignment horizontal="centerContinuous" vertical="center"/>
      <protection/>
    </xf>
    <xf numFmtId="0" fontId="2" fillId="0" borderId="0" xfId="30" applyAlignment="1">
      <alignment vertical="justify"/>
      <protection/>
    </xf>
    <xf numFmtId="184" fontId="2" fillId="0" borderId="0" xfId="30" applyNumberFormat="1">
      <alignment/>
      <protection/>
    </xf>
    <xf numFmtId="184" fontId="2" fillId="0" borderId="0" xfId="30" applyNumberFormat="1" applyAlignment="1">
      <alignment vertical="center"/>
      <protection/>
    </xf>
    <xf numFmtId="0" fontId="34" fillId="0" borderId="0" xfId="0" applyFont="1" applyAlignment="1">
      <alignment/>
    </xf>
    <xf numFmtId="0" fontId="34" fillId="0" borderId="2" xfId="0" applyFont="1" applyBorder="1" applyAlignment="1">
      <alignment horizontal="center"/>
    </xf>
    <xf numFmtId="0" fontId="34" fillId="0" borderId="4" xfId="0" applyFont="1" applyBorder="1" applyAlignment="1">
      <alignment/>
    </xf>
    <xf numFmtId="0" fontId="34" fillId="0" borderId="2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2" xfId="0" applyFont="1" applyBorder="1" applyAlignment="1">
      <alignment horizontal="centerContinuous" vertical="center"/>
    </xf>
    <xf numFmtId="0" fontId="34" fillId="0" borderId="4" xfId="0" applyFont="1" applyBorder="1" applyAlignment="1">
      <alignment horizontal="centerContinuous" vertical="center"/>
    </xf>
    <xf numFmtId="0" fontId="37" fillId="0" borderId="2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4" fillId="0" borderId="5" xfId="0" applyFont="1" applyBorder="1" applyAlignment="1">
      <alignment/>
    </xf>
    <xf numFmtId="0" fontId="34" fillId="0" borderId="0" xfId="0" applyFont="1" applyAlignment="1">
      <alignment horizontal="centerContinuous" vertical="top"/>
    </xf>
    <xf numFmtId="0" fontId="34" fillId="0" borderId="0" xfId="0" applyFont="1" applyAlignment="1">
      <alignment vertical="top"/>
    </xf>
    <xf numFmtId="0" fontId="34" fillId="0" borderId="0" xfId="0" applyFont="1" applyAlignment="1">
      <alignment horizontal="centerContinuous" vertical="top" wrapText="1"/>
    </xf>
    <xf numFmtId="0" fontId="34" fillId="0" borderId="0" xfId="0" applyFont="1" applyAlignment="1">
      <alignment horizontal="centerContinuous"/>
    </xf>
    <xf numFmtId="0" fontId="34" fillId="0" borderId="0" xfId="0" applyFont="1" applyAlignment="1">
      <alignment horizontal="left"/>
    </xf>
    <xf numFmtId="0" fontId="0" fillId="0" borderId="0" xfId="0" applyFont="1" applyAlignment="1">
      <alignment/>
    </xf>
    <xf numFmtId="0" fontId="34" fillId="0" borderId="2" xfId="0" applyFont="1" applyBorder="1" applyAlignment="1">
      <alignment/>
    </xf>
    <xf numFmtId="0" fontId="34" fillId="0" borderId="0" xfId="0" applyFont="1" applyBorder="1" applyAlignment="1">
      <alignment horizontal="centerContinuous"/>
    </xf>
    <xf numFmtId="0" fontId="40" fillId="0" borderId="0" xfId="0" applyFont="1" applyAlignment="1">
      <alignment vertical="center"/>
    </xf>
    <xf numFmtId="0" fontId="34" fillId="0" borderId="1" xfId="0" applyFont="1" applyBorder="1" applyAlignment="1">
      <alignment horizontal="centerContinuous"/>
    </xf>
    <xf numFmtId="3" fontId="34" fillId="0" borderId="2" xfId="0" applyNumberFormat="1" applyFont="1" applyBorder="1" applyAlignment="1">
      <alignment/>
    </xf>
    <xf numFmtId="3" fontId="34" fillId="0" borderId="3" xfId="0" applyNumberFormat="1" applyFont="1" applyBorder="1" applyAlignment="1">
      <alignment/>
    </xf>
    <xf numFmtId="3" fontId="34" fillId="0" borderId="4" xfId="0" applyNumberFormat="1" applyFont="1" applyBorder="1" applyAlignment="1">
      <alignment/>
    </xf>
    <xf numFmtId="3" fontId="34" fillId="0" borderId="0" xfId="0" applyNumberFormat="1" applyFont="1" applyAlignment="1">
      <alignment/>
    </xf>
    <xf numFmtId="3" fontId="34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5" xfId="0" applyFont="1" applyBorder="1" applyAlignment="1">
      <alignment horizontal="centerContinuous" vertical="center"/>
    </xf>
    <xf numFmtId="0" fontId="34" fillId="0" borderId="0" xfId="0" applyFont="1" applyBorder="1" applyAlignment="1">
      <alignment vertical="center"/>
    </xf>
    <xf numFmtId="0" fontId="29" fillId="0" borderId="0" xfId="0" applyFont="1" applyAlignment="1">
      <alignment/>
    </xf>
    <xf numFmtId="0" fontId="0" fillId="0" borderId="0" xfId="0" applyAlignment="1">
      <alignment vertical="center"/>
    </xf>
    <xf numFmtId="0" fontId="29" fillId="0" borderId="0" xfId="0" applyFont="1" applyAlignment="1">
      <alignment horizontal="left" vertical="center"/>
    </xf>
    <xf numFmtId="3" fontId="0" fillId="0" borderId="0" xfId="0" applyNumberFormat="1" applyAlignment="1">
      <alignment/>
    </xf>
    <xf numFmtId="0" fontId="34" fillId="0" borderId="3" xfId="0" applyFont="1" applyBorder="1" applyAlignment="1">
      <alignment/>
    </xf>
    <xf numFmtId="0" fontId="0" fillId="0" borderId="53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5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34" fillId="3" borderId="0" xfId="32" applyFont="1" applyFill="1" applyBorder="1" applyAlignment="1">
      <alignment horizontal="centerContinuous"/>
      <protection/>
    </xf>
    <xf numFmtId="0" fontId="44" fillId="3" borderId="0" xfId="31" applyFont="1" applyFill="1" applyBorder="1" applyAlignment="1">
      <alignment horizontal="centerContinuous" vertical="center"/>
      <protection/>
    </xf>
    <xf numFmtId="0" fontId="34" fillId="3" borderId="0" xfId="32" applyFont="1" applyFill="1" applyBorder="1">
      <alignment/>
      <protection/>
    </xf>
    <xf numFmtId="0" fontId="34" fillId="3" borderId="0" xfId="31" applyFont="1" applyFill="1" applyBorder="1">
      <alignment/>
      <protection/>
    </xf>
    <xf numFmtId="0" fontId="34" fillId="3" borderId="0" xfId="31" applyFont="1" applyFill="1">
      <alignment/>
      <protection/>
    </xf>
    <xf numFmtId="0" fontId="34" fillId="3" borderId="0" xfId="32" applyFont="1" applyFill="1">
      <alignment/>
      <protection/>
    </xf>
    <xf numFmtId="0" fontId="34" fillId="3" borderId="0" xfId="31" applyFont="1" applyFill="1" applyBorder="1" applyAlignment="1">
      <alignment horizontal="centerContinuous" vertical="center"/>
      <protection/>
    </xf>
    <xf numFmtId="0" fontId="34" fillId="3" borderId="0" xfId="31" applyFont="1" applyFill="1" applyBorder="1" applyAlignment="1">
      <alignment horizontal="center" vertical="center"/>
      <protection/>
    </xf>
    <xf numFmtId="0" fontId="34" fillId="3" borderId="0" xfId="31" applyFont="1" applyFill="1" applyBorder="1" applyAlignment="1">
      <alignment horizontal="centerContinuous"/>
      <protection/>
    </xf>
    <xf numFmtId="0" fontId="34" fillId="3" borderId="0" xfId="31" applyFont="1" applyFill="1" applyBorder="1" applyAlignment="1">
      <alignment vertical="top"/>
      <protection/>
    </xf>
    <xf numFmtId="0" fontId="34" fillId="3" borderId="0" xfId="31" applyFont="1" applyFill="1" applyBorder="1" applyAlignment="1">
      <alignment horizontal="centerContinuous" vertical="top"/>
      <protection/>
    </xf>
    <xf numFmtId="0" fontId="34" fillId="3" borderId="0" xfId="31" applyFont="1" applyFill="1" applyAlignment="1">
      <alignment horizontal="centerContinuous"/>
      <protection/>
    </xf>
    <xf numFmtId="0" fontId="34" fillId="3" borderId="0" xfId="31" applyFont="1" applyFill="1" applyAlignment="1">
      <alignment vertical="center"/>
      <protection/>
    </xf>
    <xf numFmtId="0" fontId="34" fillId="3" borderId="0" xfId="31" applyFont="1" applyFill="1" applyBorder="1" applyAlignment="1">
      <alignment horizontal="center" vertical="top"/>
      <protection/>
    </xf>
    <xf numFmtId="0" fontId="45" fillId="3" borderId="0" xfId="31" applyFont="1" applyFill="1" applyAlignment="1">
      <alignment horizontal="centerContinuous" vertical="center"/>
      <protection/>
    </xf>
    <xf numFmtId="0" fontId="44" fillId="3" borderId="0" xfId="31" applyFont="1" applyFill="1" applyAlignment="1">
      <alignment horizontal="centerContinuous" vertical="center"/>
      <protection/>
    </xf>
    <xf numFmtId="0" fontId="39" fillId="3" borderId="0" xfId="31" applyFont="1" applyFill="1" applyAlignment="1">
      <alignment vertical="center"/>
      <protection/>
    </xf>
    <xf numFmtId="0" fontId="44" fillId="3" borderId="0" xfId="31" applyFont="1" applyFill="1" applyAlignment="1">
      <alignment vertical="center"/>
      <protection/>
    </xf>
    <xf numFmtId="0" fontId="44" fillId="3" borderId="0" xfId="31" applyFont="1" applyFill="1" applyBorder="1" applyAlignment="1">
      <alignment vertical="center"/>
      <protection/>
    </xf>
    <xf numFmtId="0" fontId="34" fillId="3" borderId="2" xfId="31" applyFont="1" applyFill="1" applyBorder="1">
      <alignment/>
      <protection/>
    </xf>
    <xf numFmtId="0" fontId="34" fillId="3" borderId="3" xfId="31" applyFont="1" applyFill="1" applyBorder="1">
      <alignment/>
      <protection/>
    </xf>
    <xf numFmtId="0" fontId="34" fillId="3" borderId="4" xfId="31" applyFont="1" applyFill="1" applyBorder="1">
      <alignment/>
      <protection/>
    </xf>
    <xf numFmtId="0" fontId="37" fillId="3" borderId="2" xfId="31" applyFont="1" applyFill="1" applyBorder="1" applyAlignment="1">
      <alignment horizontal="center" vertical="center"/>
      <protection/>
    </xf>
    <xf numFmtId="0" fontId="37" fillId="3" borderId="3" xfId="31" applyFont="1" applyFill="1" applyBorder="1" applyAlignment="1">
      <alignment horizontal="center" vertical="center"/>
      <protection/>
    </xf>
    <xf numFmtId="0" fontId="37" fillId="3" borderId="4" xfId="31" applyFont="1" applyFill="1" applyBorder="1" applyAlignment="1">
      <alignment horizontal="center" vertical="center"/>
      <protection/>
    </xf>
    <xf numFmtId="0" fontId="34" fillId="3" borderId="0" xfId="31" applyFont="1" applyFill="1" applyAlignment="1">
      <alignment horizontal="centerContinuous" vertical="top"/>
      <protection/>
    </xf>
    <xf numFmtId="0" fontId="34" fillId="3" borderId="0" xfId="31" applyFont="1" applyFill="1" applyAlignment="1">
      <alignment horizontal="centerContinuous" vertical="top" wrapText="1"/>
      <protection/>
    </xf>
    <xf numFmtId="0" fontId="34" fillId="3" borderId="0" xfId="31" applyFont="1" applyFill="1" applyAlignment="1">
      <alignment vertical="top"/>
      <protection/>
    </xf>
    <xf numFmtId="0" fontId="34" fillId="3" borderId="0" xfId="32" applyFont="1" applyFill="1" applyAlignment="1">
      <alignment horizontal="centerContinuous" vertical="top"/>
      <protection/>
    </xf>
    <xf numFmtId="0" fontId="34" fillId="3" borderId="0" xfId="32" applyFont="1" applyFill="1" applyAlignment="1">
      <alignment horizontal="centerContinuous"/>
      <protection/>
    </xf>
    <xf numFmtId="0" fontId="34" fillId="3" borderId="2" xfId="33" applyFont="1" applyFill="1" applyBorder="1" applyAlignment="1">
      <alignment horizontal="centerContinuous" vertical="top"/>
      <protection/>
    </xf>
    <xf numFmtId="0" fontId="34" fillId="3" borderId="25" xfId="33" applyFont="1" applyFill="1" applyBorder="1" applyAlignment="1">
      <alignment horizontal="centerContinuous" vertical="top"/>
      <protection/>
    </xf>
    <xf numFmtId="0" fontId="34" fillId="3" borderId="26" xfId="33" applyFont="1" applyFill="1" applyBorder="1" applyAlignment="1">
      <alignment horizontal="centerContinuous" vertical="top"/>
      <protection/>
    </xf>
    <xf numFmtId="0" fontId="34" fillId="3" borderId="25" xfId="31" applyFont="1" applyFill="1" applyBorder="1">
      <alignment/>
      <protection/>
    </xf>
    <xf numFmtId="0" fontId="34" fillId="3" borderId="0" xfId="33" applyFont="1" applyFill="1" applyBorder="1" applyAlignment="1">
      <alignment horizontal="centerContinuous" vertical="top" wrapText="1"/>
      <protection/>
    </xf>
    <xf numFmtId="0" fontId="34" fillId="3" borderId="0" xfId="33" applyFont="1" applyFill="1" applyBorder="1">
      <alignment/>
      <protection/>
    </xf>
    <xf numFmtId="0" fontId="34" fillId="3" borderId="4" xfId="33" applyFont="1" applyFill="1" applyBorder="1" applyAlignment="1">
      <alignment horizontal="centerContinuous" vertical="top"/>
      <protection/>
    </xf>
    <xf numFmtId="0" fontId="34" fillId="3" borderId="0" xfId="33" applyFont="1" applyFill="1" applyBorder="1" applyAlignment="1">
      <alignment horizontal="centerContinuous" vertical="top"/>
      <protection/>
    </xf>
    <xf numFmtId="0" fontId="34" fillId="3" borderId="2" xfId="33" applyFont="1" applyFill="1" applyBorder="1" applyAlignment="1">
      <alignment horizontal="center" vertical="center"/>
      <protection/>
    </xf>
    <xf numFmtId="0" fontId="34" fillId="3" borderId="36" xfId="33" applyFont="1" applyFill="1" applyBorder="1" applyAlignment="1">
      <alignment horizontal="center" vertical="center"/>
      <protection/>
    </xf>
    <xf numFmtId="0" fontId="34" fillId="3" borderId="28" xfId="33" applyFont="1" applyFill="1" applyBorder="1" applyAlignment="1">
      <alignment horizontal="center" vertical="center"/>
      <protection/>
    </xf>
    <xf numFmtId="0" fontId="34" fillId="3" borderId="26" xfId="33" applyFont="1" applyFill="1" applyBorder="1" applyAlignment="1">
      <alignment horizontal="center" vertical="center"/>
      <protection/>
    </xf>
    <xf numFmtId="0" fontId="34" fillId="3" borderId="15" xfId="33" applyFont="1" applyFill="1" applyBorder="1" applyAlignment="1">
      <alignment vertical="top"/>
      <protection/>
    </xf>
    <xf numFmtId="0" fontId="34" fillId="3" borderId="37" xfId="33" applyFont="1" applyFill="1" applyBorder="1" applyAlignment="1">
      <alignment horizontal="centerContinuous" vertical="top"/>
      <protection/>
    </xf>
    <xf numFmtId="0" fontId="34" fillId="3" borderId="36" xfId="33" applyFont="1" applyFill="1" applyBorder="1" applyAlignment="1">
      <alignment horizontal="centerContinuous" vertical="top"/>
      <protection/>
    </xf>
    <xf numFmtId="0" fontId="34" fillId="3" borderId="36" xfId="33" applyFont="1" applyFill="1" applyBorder="1" applyAlignment="1">
      <alignment horizontal="centerContinuous" vertical="top" wrapText="1"/>
      <protection/>
    </xf>
    <xf numFmtId="3" fontId="2" fillId="0" borderId="49" xfId="21" applyNumberFormat="1" applyBorder="1" applyAlignment="1">
      <alignment horizontal="center"/>
      <protection/>
    </xf>
    <xf numFmtId="0" fontId="34" fillId="3" borderId="0" xfId="33" applyFont="1" applyFill="1" applyAlignment="1">
      <alignment horizontal="centerContinuous" vertical="top"/>
      <protection/>
    </xf>
    <xf numFmtId="0" fontId="34" fillId="3" borderId="0" xfId="33" applyFont="1" applyFill="1" applyAlignment="1">
      <alignment vertical="top"/>
      <protection/>
    </xf>
    <xf numFmtId="0" fontId="34" fillId="3" borderId="0" xfId="33" applyFont="1" applyFill="1" applyBorder="1" applyAlignment="1">
      <alignment vertical="top"/>
      <protection/>
    </xf>
    <xf numFmtId="0" fontId="34" fillId="3" borderId="0" xfId="31" applyFont="1" applyFill="1" applyAlignment="1">
      <alignment horizontal="left"/>
      <protection/>
    </xf>
    <xf numFmtId="0" fontId="34" fillId="3" borderId="38" xfId="31" applyFont="1" applyFill="1" applyBorder="1" applyAlignment="1">
      <alignment horizontal="centerContinuous" vertical="center" wrapText="1"/>
      <protection/>
    </xf>
    <xf numFmtId="0" fontId="34" fillId="3" borderId="39" xfId="31" applyFont="1" applyFill="1" applyBorder="1" applyAlignment="1">
      <alignment horizontal="centerContinuous" vertical="center" wrapText="1"/>
      <protection/>
    </xf>
    <xf numFmtId="0" fontId="34" fillId="3" borderId="41" xfId="31" applyFont="1" applyFill="1" applyBorder="1" applyAlignment="1">
      <alignment horizontal="centerContinuous" vertical="center" wrapText="1"/>
      <protection/>
    </xf>
    <xf numFmtId="0" fontId="34" fillId="3" borderId="43" xfId="31" applyFont="1" applyFill="1" applyBorder="1" applyAlignment="1">
      <alignment horizontal="centerContinuous" vertical="center"/>
      <protection/>
    </xf>
    <xf numFmtId="0" fontId="34" fillId="3" borderId="33" xfId="31" applyFont="1" applyFill="1" applyBorder="1" applyAlignment="1">
      <alignment horizontal="centerContinuous"/>
      <protection/>
    </xf>
    <xf numFmtId="0" fontId="34" fillId="3" borderId="18" xfId="31" applyFont="1" applyFill="1" applyBorder="1" applyAlignment="1">
      <alignment horizontal="centerContinuous"/>
      <protection/>
    </xf>
    <xf numFmtId="0" fontId="34" fillId="3" borderId="53" xfId="31" applyFont="1" applyFill="1" applyBorder="1" applyAlignment="1">
      <alignment horizontal="center" vertical="center" wrapText="1"/>
      <protection/>
    </xf>
    <xf numFmtId="0" fontId="34" fillId="3" borderId="60" xfId="31" applyFont="1" applyFill="1" applyBorder="1" applyAlignment="1">
      <alignment horizontal="center" vertical="center" wrapText="1"/>
      <protection/>
    </xf>
    <xf numFmtId="0" fontId="34" fillId="3" borderId="50" xfId="31" applyFont="1" applyFill="1" applyBorder="1" applyAlignment="1">
      <alignment horizontal="center" vertical="center" wrapText="1"/>
      <protection/>
    </xf>
    <xf numFmtId="0" fontId="34" fillId="3" borderId="61" xfId="31" applyFont="1" applyFill="1" applyBorder="1" applyAlignment="1">
      <alignment horizontal="center" vertical="center" wrapText="1"/>
      <protection/>
    </xf>
    <xf numFmtId="0" fontId="34" fillId="3" borderId="6" xfId="31" applyFont="1" applyFill="1" applyBorder="1" applyAlignment="1">
      <alignment horizontal="centerContinuous" vertical="center"/>
      <protection/>
    </xf>
    <xf numFmtId="0" fontId="34" fillId="3" borderId="7" xfId="31" applyFont="1" applyFill="1" applyBorder="1" applyAlignment="1">
      <alignment horizontal="centerContinuous" vertical="center"/>
      <protection/>
    </xf>
    <xf numFmtId="0" fontId="34" fillId="3" borderId="14" xfId="31" applyFont="1" applyFill="1" applyBorder="1" applyAlignment="1">
      <alignment horizontal="centerContinuous" vertical="center"/>
      <protection/>
    </xf>
    <xf numFmtId="0" fontId="34" fillId="3" borderId="13" xfId="31" applyFont="1" applyFill="1" applyBorder="1" applyAlignment="1">
      <alignment horizontal="centerContinuous" vertical="center"/>
      <protection/>
    </xf>
    <xf numFmtId="0" fontId="34" fillId="3" borderId="17" xfId="34" applyFont="1" applyFill="1" applyBorder="1" applyAlignment="1" quotePrefix="1">
      <alignment horizontal="center" vertical="center"/>
      <protection/>
    </xf>
    <xf numFmtId="0" fontId="34" fillId="3" borderId="23" xfId="34" applyFont="1" applyFill="1" applyBorder="1" applyAlignment="1" quotePrefix="1">
      <alignment horizontal="center" vertical="center"/>
      <protection/>
    </xf>
    <xf numFmtId="0" fontId="34" fillId="3" borderId="47" xfId="31" applyFont="1" applyFill="1" applyBorder="1" applyAlignment="1">
      <alignment horizontal="right" vertical="center"/>
      <protection/>
    </xf>
    <xf numFmtId="0" fontId="37" fillId="3" borderId="23" xfId="34" applyFont="1" applyFill="1" applyBorder="1" applyAlignment="1" quotePrefix="1">
      <alignment horizontal="center" vertical="center"/>
      <protection/>
    </xf>
    <xf numFmtId="0" fontId="34" fillId="3" borderId="23" xfId="34" applyFont="1" applyFill="1" applyBorder="1" applyAlignment="1">
      <alignment horizontal="center" vertical="center"/>
      <protection/>
    </xf>
    <xf numFmtId="184" fontId="37" fillId="3" borderId="47" xfId="34" applyNumberFormat="1" applyFont="1" applyFill="1" applyBorder="1" applyAlignment="1">
      <alignment vertical="center" wrapText="1"/>
      <protection/>
    </xf>
    <xf numFmtId="0" fontId="37" fillId="3" borderId="23" xfId="34" applyFont="1" applyFill="1" applyBorder="1" applyAlignment="1">
      <alignment horizontal="center" vertical="center"/>
      <protection/>
    </xf>
    <xf numFmtId="0" fontId="37" fillId="3" borderId="60" xfId="34" applyFont="1" applyFill="1" applyBorder="1" applyAlignment="1" quotePrefix="1">
      <alignment horizontal="center" vertical="center"/>
      <protection/>
    </xf>
    <xf numFmtId="0" fontId="37" fillId="3" borderId="19" xfId="34" applyFont="1" applyFill="1" applyBorder="1" applyAlignment="1" quotePrefix="1">
      <alignment horizontal="center" vertical="center"/>
      <protection/>
    </xf>
    <xf numFmtId="184" fontId="37" fillId="3" borderId="52" xfId="34" applyNumberFormat="1" applyFont="1" applyFill="1" applyBorder="1" applyAlignment="1">
      <alignment vertical="center"/>
      <protection/>
    </xf>
    <xf numFmtId="184" fontId="37" fillId="3" borderId="47" xfId="34" applyNumberFormat="1" applyFont="1" applyFill="1" applyBorder="1" applyAlignment="1">
      <alignment vertical="center"/>
      <protection/>
    </xf>
    <xf numFmtId="0" fontId="37" fillId="0" borderId="23" xfId="32" applyFont="1" applyBorder="1" applyAlignment="1">
      <alignment horizontal="center" vertical="center"/>
      <protection/>
    </xf>
    <xf numFmtId="0" fontId="34" fillId="0" borderId="23" xfId="32" applyFont="1" applyBorder="1" applyAlignment="1">
      <alignment horizontal="center" vertical="center"/>
      <protection/>
    </xf>
    <xf numFmtId="184" fontId="37" fillId="3" borderId="62" xfId="34" applyNumberFormat="1" applyFont="1" applyFill="1" applyBorder="1" applyAlignment="1">
      <alignment vertical="top"/>
      <protection/>
    </xf>
    <xf numFmtId="0" fontId="34" fillId="3" borderId="23" xfId="32" applyFont="1" applyFill="1" applyBorder="1" applyAlignment="1">
      <alignment wrapText="1"/>
      <protection/>
    </xf>
    <xf numFmtId="0" fontId="34" fillId="3" borderId="23" xfId="31" applyFont="1" applyFill="1" applyBorder="1" applyAlignment="1">
      <alignment wrapText="1"/>
      <protection/>
    </xf>
    <xf numFmtId="0" fontId="34" fillId="3" borderId="23" xfId="31" applyFont="1" applyFill="1" applyBorder="1" applyAlignment="1">
      <alignment horizontal="centerContinuous" wrapText="1"/>
      <protection/>
    </xf>
    <xf numFmtId="0" fontId="34" fillId="3" borderId="23" xfId="31" applyFont="1" applyFill="1" applyBorder="1" applyAlignment="1">
      <alignment horizontal="right" vertical="center"/>
      <protection/>
    </xf>
    <xf numFmtId="0" fontId="47" fillId="3" borderId="23" xfId="17" applyFont="1" applyFill="1" applyBorder="1" applyAlignment="1">
      <alignment horizontal="right"/>
    </xf>
    <xf numFmtId="0" fontId="37" fillId="0" borderId="21" xfId="32" applyFont="1" applyBorder="1" applyAlignment="1">
      <alignment horizontal="center" vertical="center"/>
      <protection/>
    </xf>
    <xf numFmtId="184" fontId="34" fillId="3" borderId="0" xfId="31" applyNumberFormat="1" applyFont="1" applyFill="1">
      <alignment/>
      <protection/>
    </xf>
    <xf numFmtId="0" fontId="7" fillId="0" borderId="37" xfId="36" applyFont="1" applyBorder="1" applyAlignment="1">
      <alignment horizontal="right" vertical="center"/>
      <protection/>
    </xf>
    <xf numFmtId="0" fontId="7" fillId="0" borderId="36" xfId="36" applyFont="1" applyBorder="1" applyAlignment="1">
      <alignment horizontal="right" vertical="center"/>
      <protection/>
    </xf>
    <xf numFmtId="0" fontId="7" fillId="0" borderId="3" xfId="36" applyFont="1" applyBorder="1" applyAlignment="1">
      <alignment horizontal="right" vertical="center"/>
      <protection/>
    </xf>
    <xf numFmtId="0" fontId="5" fillId="0" borderId="0" xfId="21" applyFont="1" applyAlignment="1">
      <alignment horizontal="center" vertical="center" wrapText="1"/>
      <protection/>
    </xf>
    <xf numFmtId="0" fontId="0" fillId="0" borderId="6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/>
      <protection/>
    </xf>
    <xf numFmtId="0" fontId="0" fillId="0" borderId="14" xfId="21" applyFont="1" applyFill="1" applyBorder="1" applyAlignment="1">
      <alignment horizontal="center"/>
      <protection/>
    </xf>
    <xf numFmtId="0" fontId="0" fillId="0" borderId="13" xfId="2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center"/>
      <protection/>
    </xf>
    <xf numFmtId="0" fontId="2" fillId="0" borderId="46" xfId="36" applyFont="1" applyBorder="1" applyAlignment="1">
      <alignment horizontal="center" vertical="center"/>
      <protection/>
    </xf>
    <xf numFmtId="0" fontId="2" fillId="0" borderId="48" xfId="36" applyFont="1" applyBorder="1" applyAlignment="1">
      <alignment horizontal="center" vertical="center"/>
      <protection/>
    </xf>
    <xf numFmtId="0" fontId="2" fillId="0" borderId="49" xfId="36" applyFont="1" applyBorder="1" applyAlignment="1">
      <alignment horizontal="center" vertical="center"/>
      <protection/>
    </xf>
    <xf numFmtId="0" fontId="2" fillId="0" borderId="46" xfId="21" applyFont="1" applyFill="1" applyBorder="1" applyAlignment="1">
      <alignment horizontal="center" vertical="center" wrapText="1"/>
      <protection/>
    </xf>
    <xf numFmtId="0" fontId="2" fillId="0" borderId="48" xfId="21" applyFont="1" applyFill="1" applyBorder="1" applyAlignment="1">
      <alignment horizontal="center" vertical="center" wrapText="1"/>
      <protection/>
    </xf>
    <xf numFmtId="0" fontId="2" fillId="0" borderId="35" xfId="21" applyFont="1" applyFill="1" applyBorder="1" applyAlignment="1">
      <alignment horizontal="center" vertical="center" wrapText="1"/>
      <protection/>
    </xf>
    <xf numFmtId="0" fontId="2" fillId="0" borderId="34" xfId="21" applyFont="1" applyFill="1" applyBorder="1" applyAlignment="1">
      <alignment horizontal="center" vertical="center" wrapText="1"/>
      <protection/>
    </xf>
    <xf numFmtId="0" fontId="2" fillId="0" borderId="49" xfId="21" applyFont="1" applyFill="1" applyBorder="1" applyAlignment="1">
      <alignment horizontal="center" vertical="center" wrapText="1"/>
      <protection/>
    </xf>
    <xf numFmtId="0" fontId="2" fillId="0" borderId="0" xfId="21" applyAlignment="1">
      <alignment horizontal="left" vertical="top" wrapText="1"/>
      <protection/>
    </xf>
    <xf numFmtId="0" fontId="2" fillId="0" borderId="63" xfId="21" applyBorder="1" applyAlignment="1">
      <alignment horizontal="center"/>
      <protection/>
    </xf>
    <xf numFmtId="0" fontId="2" fillId="0" borderId="46" xfId="36" applyFont="1" applyBorder="1" applyAlignment="1">
      <alignment horizontal="center" vertical="center"/>
      <protection/>
    </xf>
    <xf numFmtId="0" fontId="2" fillId="0" borderId="48" xfId="36" applyFont="1" applyBorder="1" applyAlignment="1">
      <alignment horizontal="center" vertical="center"/>
      <protection/>
    </xf>
    <xf numFmtId="0" fontId="2" fillId="0" borderId="35" xfId="36" applyFont="1" applyBorder="1" applyAlignment="1">
      <alignment horizontal="center" vertical="center"/>
      <protection/>
    </xf>
    <xf numFmtId="0" fontId="2" fillId="0" borderId="52" xfId="36" applyFont="1" applyBorder="1" applyAlignment="1">
      <alignment horizontal="center" vertical="center"/>
      <protection/>
    </xf>
    <xf numFmtId="0" fontId="2" fillId="0" borderId="47" xfId="36" applyFont="1" applyBorder="1" applyAlignment="1">
      <alignment horizontal="center" vertical="center"/>
      <protection/>
    </xf>
    <xf numFmtId="0" fontId="2" fillId="0" borderId="11" xfId="36" applyFont="1" applyBorder="1" applyAlignment="1">
      <alignment horizontal="center" vertical="center"/>
      <protection/>
    </xf>
    <xf numFmtId="0" fontId="2" fillId="0" borderId="29" xfId="21" applyBorder="1" applyAlignment="1">
      <alignment horizontal="center"/>
      <protection/>
    </xf>
    <xf numFmtId="0" fontId="2" fillId="0" borderId="47" xfId="21" applyBorder="1" applyAlignment="1">
      <alignment horizontal="center"/>
      <protection/>
    </xf>
    <xf numFmtId="0" fontId="2" fillId="0" borderId="11" xfId="21" applyBorder="1" applyAlignment="1">
      <alignment horizontal="center"/>
      <protection/>
    </xf>
    <xf numFmtId="3" fontId="2" fillId="0" borderId="34" xfId="21" applyNumberFormat="1" applyBorder="1" applyAlignment="1">
      <alignment horizontal="center"/>
      <protection/>
    </xf>
    <xf numFmtId="3" fontId="2" fillId="0" borderId="48" xfId="21" applyNumberFormat="1" applyBorder="1" applyAlignment="1">
      <alignment horizontal="center"/>
      <protection/>
    </xf>
    <xf numFmtId="3" fontId="2" fillId="0" borderId="35" xfId="21" applyNumberFormat="1" applyBorder="1" applyAlignment="1">
      <alignment horizontal="center"/>
      <protection/>
    </xf>
    <xf numFmtId="0" fontId="0" fillId="0" borderId="29" xfId="22" applyFont="1" applyFill="1" applyBorder="1" applyAlignment="1">
      <alignment horizontal="center" vertical="center"/>
      <protection/>
    </xf>
    <xf numFmtId="0" fontId="0" fillId="0" borderId="47" xfId="22" applyFont="1" applyFill="1" applyBorder="1" applyAlignment="1">
      <alignment horizontal="center" vertical="center"/>
      <protection/>
    </xf>
    <xf numFmtId="0" fontId="0" fillId="0" borderId="11" xfId="22" applyFont="1" applyFill="1" applyBorder="1" applyAlignment="1">
      <alignment horizontal="center" vertical="center"/>
      <protection/>
    </xf>
    <xf numFmtId="0" fontId="0" fillId="0" borderId="12" xfId="22" applyFont="1" applyFill="1" applyBorder="1" applyAlignment="1">
      <alignment horizontal="center" vertical="center"/>
      <protection/>
    </xf>
    <xf numFmtId="0" fontId="0" fillId="0" borderId="34" xfId="22" applyFont="1" applyFill="1" applyBorder="1" applyAlignment="1">
      <alignment horizontal="center" vertical="center"/>
      <protection/>
    </xf>
    <xf numFmtId="0" fontId="0" fillId="0" borderId="48" xfId="22" applyFont="1" applyFill="1" applyBorder="1" applyAlignment="1">
      <alignment horizontal="center" vertical="center"/>
      <protection/>
    </xf>
    <xf numFmtId="0" fontId="0" fillId="0" borderId="35" xfId="22" applyFont="1" applyFill="1" applyBorder="1" applyAlignment="1">
      <alignment horizontal="center" vertical="center"/>
      <protection/>
    </xf>
    <xf numFmtId="0" fontId="0" fillId="0" borderId="49" xfId="22" applyFont="1" applyFill="1" applyBorder="1" applyAlignment="1">
      <alignment horizontal="center" vertical="center"/>
      <protection/>
    </xf>
    <xf numFmtId="0" fontId="0" fillId="0" borderId="6" xfId="36" applyFont="1" applyBorder="1" applyAlignment="1">
      <alignment horizontal="center" vertical="center"/>
      <protection/>
    </xf>
    <xf numFmtId="0" fontId="0" fillId="0" borderId="7" xfId="36" applyFont="1" applyBorder="1" applyAlignment="1">
      <alignment horizontal="center" vertical="center"/>
      <protection/>
    </xf>
    <xf numFmtId="0" fontId="0" fillId="0" borderId="14" xfId="36" applyFont="1" applyBorder="1" applyAlignment="1">
      <alignment horizontal="center" vertical="center"/>
      <protection/>
    </xf>
    <xf numFmtId="0" fontId="14" fillId="0" borderId="52" xfId="22" applyFont="1" applyBorder="1" applyAlignment="1">
      <alignment vertical="center" wrapText="1"/>
      <protection/>
    </xf>
    <xf numFmtId="0" fontId="14" fillId="0" borderId="47" xfId="22" applyFont="1" applyBorder="1" applyAlignment="1">
      <alignment vertical="center" wrapText="1"/>
      <protection/>
    </xf>
    <xf numFmtId="0" fontId="14" fillId="0" borderId="11" xfId="22" applyFont="1" applyBorder="1" applyAlignment="1">
      <alignment vertical="center" wrapText="1"/>
      <protection/>
    </xf>
    <xf numFmtId="0" fontId="13" fillId="0" borderId="52" xfId="22" applyFont="1" applyBorder="1" applyAlignment="1">
      <alignment horizontal="left" vertical="center" wrapText="1"/>
      <protection/>
    </xf>
    <xf numFmtId="0" fontId="13" fillId="0" borderId="47" xfId="22" applyFont="1" applyBorder="1" applyAlignment="1">
      <alignment horizontal="left" vertical="center" wrapText="1"/>
      <protection/>
    </xf>
    <xf numFmtId="0" fontId="13" fillId="0" borderId="11" xfId="22" applyFont="1" applyBorder="1" applyAlignment="1">
      <alignment horizontal="left" vertical="center" wrapText="1"/>
      <protection/>
    </xf>
    <xf numFmtId="0" fontId="13" fillId="0" borderId="52" xfId="22" applyFont="1" applyBorder="1" applyAlignment="1">
      <alignment vertical="center" wrapText="1"/>
      <protection/>
    </xf>
    <xf numFmtId="0" fontId="13" fillId="0" borderId="47" xfId="22" applyFont="1" applyBorder="1" applyAlignment="1">
      <alignment vertical="center" wrapText="1"/>
      <protection/>
    </xf>
    <xf numFmtId="0" fontId="13" fillId="0" borderId="11" xfId="22" applyFont="1" applyBorder="1" applyAlignment="1">
      <alignment vertical="center" wrapText="1"/>
      <protection/>
    </xf>
    <xf numFmtId="0" fontId="13" fillId="0" borderId="6" xfId="22" applyFont="1" applyBorder="1" applyAlignment="1">
      <alignment horizontal="left" wrapText="1"/>
      <protection/>
    </xf>
    <xf numFmtId="0" fontId="13" fillId="0" borderId="7" xfId="22" applyFont="1" applyBorder="1" applyAlignment="1">
      <alignment horizontal="left" wrapText="1"/>
      <protection/>
    </xf>
    <xf numFmtId="0" fontId="13" fillId="0" borderId="14" xfId="22" applyFont="1" applyBorder="1" applyAlignment="1">
      <alignment horizontal="left" wrapText="1"/>
      <protection/>
    </xf>
    <xf numFmtId="0" fontId="13" fillId="0" borderId="52" xfId="22" applyFont="1" applyFill="1" applyBorder="1" applyAlignment="1">
      <alignment vertical="center" wrapText="1"/>
      <protection/>
    </xf>
    <xf numFmtId="0" fontId="13" fillId="0" borderId="47" xfId="22" applyFont="1" applyFill="1" applyBorder="1" applyAlignment="1">
      <alignment vertical="center" wrapText="1"/>
      <protection/>
    </xf>
    <xf numFmtId="0" fontId="13" fillId="0" borderId="11" xfId="22" applyFont="1" applyFill="1" applyBorder="1" applyAlignment="1">
      <alignment vertical="center" wrapText="1"/>
      <protection/>
    </xf>
    <xf numFmtId="0" fontId="13" fillId="0" borderId="46" xfId="22" applyFont="1" applyBorder="1" applyAlignment="1">
      <alignment vertical="center" wrapText="1"/>
      <protection/>
    </xf>
    <xf numFmtId="0" fontId="13" fillId="0" borderId="48" xfId="22" applyFont="1" applyBorder="1" applyAlignment="1">
      <alignment vertical="center" wrapText="1"/>
      <protection/>
    </xf>
    <xf numFmtId="0" fontId="13" fillId="0" borderId="35" xfId="22" applyFont="1" applyBorder="1" applyAlignment="1">
      <alignment vertical="center" wrapText="1"/>
      <protection/>
    </xf>
    <xf numFmtId="0" fontId="0" fillId="0" borderId="29" xfId="36" applyFont="1" applyBorder="1" applyAlignment="1" quotePrefix="1">
      <alignment horizontal="center" vertical="center"/>
      <protection/>
    </xf>
    <xf numFmtId="0" fontId="0" fillId="0" borderId="11" xfId="36" applyFont="1" applyBorder="1" applyAlignment="1">
      <alignment horizontal="center" vertical="center"/>
      <protection/>
    </xf>
    <xf numFmtId="0" fontId="10" fillId="0" borderId="0" xfId="22" applyFont="1" applyFill="1" applyAlignment="1">
      <alignment horizontal="center" vertical="center" wrapText="1"/>
      <protection/>
    </xf>
    <xf numFmtId="0" fontId="0" fillId="0" borderId="7" xfId="22" applyFont="1" applyFill="1" applyBorder="1" applyAlignment="1">
      <alignment horizontal="center"/>
      <protection/>
    </xf>
    <xf numFmtId="0" fontId="0" fillId="0" borderId="14" xfId="22" applyFont="1" applyFill="1" applyBorder="1" applyAlignment="1">
      <alignment horizontal="center"/>
      <protection/>
    </xf>
    <xf numFmtId="0" fontId="0" fillId="0" borderId="13" xfId="22" applyFont="1" applyFill="1" applyBorder="1" applyAlignment="1">
      <alignment horizontal="center"/>
      <protection/>
    </xf>
    <xf numFmtId="0" fontId="12" fillId="0" borderId="13" xfId="22" applyFont="1" applyFill="1" applyBorder="1" applyAlignment="1">
      <alignment horizontal="center"/>
      <protection/>
    </xf>
    <xf numFmtId="0" fontId="12" fillId="0" borderId="7" xfId="22" applyFont="1" applyFill="1" applyBorder="1" applyAlignment="1">
      <alignment horizontal="center"/>
      <protection/>
    </xf>
    <xf numFmtId="0" fontId="12" fillId="0" borderId="8" xfId="22" applyFont="1" applyFill="1" applyBorder="1" applyAlignment="1">
      <alignment horizontal="center"/>
      <protection/>
    </xf>
    <xf numFmtId="0" fontId="0" fillId="0" borderId="48" xfId="22" applyFont="1" applyFill="1" applyBorder="1" applyAlignment="1">
      <alignment horizontal="center" vertical="center" wrapText="1"/>
      <protection/>
    </xf>
    <xf numFmtId="0" fontId="0" fillId="0" borderId="35" xfId="22" applyFont="1" applyFill="1" applyBorder="1" applyAlignment="1">
      <alignment horizontal="center" vertical="center" wrapText="1"/>
      <protection/>
    </xf>
    <xf numFmtId="0" fontId="0" fillId="0" borderId="34" xfId="22" applyFont="1" applyFill="1" applyBorder="1" applyAlignment="1">
      <alignment horizontal="center" vertical="center" wrapText="1"/>
      <protection/>
    </xf>
    <xf numFmtId="0" fontId="0" fillId="0" borderId="49" xfId="22" applyFont="1" applyFill="1" applyBorder="1" applyAlignment="1">
      <alignment horizontal="center" vertical="center" wrapText="1"/>
      <protection/>
    </xf>
    <xf numFmtId="0" fontId="0" fillId="0" borderId="34" xfId="36" applyFont="1" applyBorder="1" applyAlignment="1">
      <alignment horizontal="center" vertical="center" wrapText="1"/>
      <protection/>
    </xf>
    <xf numFmtId="0" fontId="0" fillId="0" borderId="35" xfId="36" applyFont="1" applyBorder="1" applyAlignment="1">
      <alignment horizontal="center" vertical="center" wrapText="1"/>
      <protection/>
    </xf>
    <xf numFmtId="0" fontId="2" fillId="0" borderId="0" xfId="22" applyFont="1" applyAlignment="1">
      <alignment horizontal="left" vertical="top" wrapText="1"/>
      <protection/>
    </xf>
    <xf numFmtId="0" fontId="0" fillId="0" borderId="46" xfId="36" applyFont="1" applyBorder="1" applyAlignment="1">
      <alignment horizontal="center" vertical="center"/>
      <protection/>
    </xf>
    <xf numFmtId="0" fontId="0" fillId="0" borderId="48" xfId="36" applyFont="1" applyBorder="1" applyAlignment="1">
      <alignment horizontal="center" vertical="center"/>
      <protection/>
    </xf>
    <xf numFmtId="0" fontId="0" fillId="0" borderId="35" xfId="36" applyFont="1" applyBorder="1" applyAlignment="1">
      <alignment horizontal="center" vertical="center"/>
      <protection/>
    </xf>
    <xf numFmtId="0" fontId="0" fillId="0" borderId="34" xfId="36" applyFont="1" applyBorder="1" applyAlignment="1" quotePrefix="1">
      <alignment horizontal="center" vertical="center"/>
      <protection/>
    </xf>
    <xf numFmtId="0" fontId="0" fillId="0" borderId="35" xfId="36" applyFont="1" applyBorder="1" applyAlignment="1">
      <alignment horizontal="center" vertical="center"/>
      <protection/>
    </xf>
    <xf numFmtId="0" fontId="0" fillId="0" borderId="13" xfId="36" applyFont="1" applyBorder="1" applyAlignment="1" quotePrefix="1">
      <alignment horizontal="center" vertical="center"/>
      <protection/>
    </xf>
    <xf numFmtId="0" fontId="0" fillId="0" borderId="14" xfId="36" applyFont="1" applyBorder="1" applyAlignment="1">
      <alignment horizontal="center" vertical="center"/>
      <protection/>
    </xf>
    <xf numFmtId="0" fontId="0" fillId="0" borderId="13" xfId="22" applyFont="1" applyFill="1" applyBorder="1" applyAlignment="1">
      <alignment horizontal="center" vertical="center"/>
      <protection/>
    </xf>
    <xf numFmtId="0" fontId="0" fillId="0" borderId="7" xfId="22" applyFont="1" applyFill="1" applyBorder="1" applyAlignment="1">
      <alignment horizontal="center" vertical="center"/>
      <protection/>
    </xf>
    <xf numFmtId="0" fontId="0" fillId="0" borderId="14" xfId="22" applyFont="1" applyFill="1" applyBorder="1" applyAlignment="1">
      <alignment horizontal="center" vertical="center"/>
      <protection/>
    </xf>
    <xf numFmtId="0" fontId="0" fillId="0" borderId="8" xfId="22" applyFont="1" applyFill="1" applyBorder="1" applyAlignment="1">
      <alignment horizontal="center" vertical="center"/>
      <protection/>
    </xf>
    <xf numFmtId="0" fontId="11" fillId="0" borderId="63" xfId="22" applyFont="1" applyBorder="1" applyAlignment="1">
      <alignment horizontal="center"/>
      <protection/>
    </xf>
    <xf numFmtId="3" fontId="2" fillId="0" borderId="29" xfId="20" applyNumberFormat="1" applyBorder="1" applyAlignment="1">
      <alignment horizontal="right"/>
      <protection/>
    </xf>
    <xf numFmtId="3" fontId="2" fillId="0" borderId="47" xfId="20" applyNumberFormat="1" applyBorder="1" applyAlignment="1">
      <alignment horizontal="right"/>
      <protection/>
    </xf>
    <xf numFmtId="3" fontId="2" fillId="0" borderId="12" xfId="20" applyNumberFormat="1" applyBorder="1" applyAlignment="1">
      <alignment horizontal="right"/>
      <protection/>
    </xf>
    <xf numFmtId="0" fontId="2" fillId="0" borderId="46" xfId="20" applyBorder="1" applyAlignment="1">
      <alignment horizontal="center"/>
      <protection/>
    </xf>
    <xf numFmtId="0" fontId="2" fillId="0" borderId="48" xfId="20" applyBorder="1" applyAlignment="1">
      <alignment horizontal="center"/>
      <protection/>
    </xf>
    <xf numFmtId="0" fontId="2" fillId="0" borderId="35" xfId="20" applyBorder="1" applyAlignment="1">
      <alignment horizontal="center"/>
      <protection/>
    </xf>
    <xf numFmtId="3" fontId="2" fillId="0" borderId="34" xfId="20" applyNumberFormat="1" applyBorder="1" applyAlignment="1">
      <alignment horizontal="right"/>
      <protection/>
    </xf>
    <xf numFmtId="3" fontId="2" fillId="0" borderId="48" xfId="20" applyNumberFormat="1" applyBorder="1" applyAlignment="1">
      <alignment horizontal="right"/>
      <protection/>
    </xf>
    <xf numFmtId="3" fontId="2" fillId="0" borderId="49" xfId="20" applyNumberFormat="1" applyBorder="1" applyAlignment="1">
      <alignment horizontal="right"/>
      <protection/>
    </xf>
    <xf numFmtId="0" fontId="2" fillId="0" borderId="52" xfId="20" applyBorder="1" applyAlignment="1">
      <alignment horizontal="center"/>
      <protection/>
    </xf>
    <xf numFmtId="0" fontId="2" fillId="0" borderId="47" xfId="20" applyBorder="1" applyAlignment="1">
      <alignment horizontal="center"/>
      <protection/>
    </xf>
    <xf numFmtId="0" fontId="2" fillId="0" borderId="11" xfId="20" applyBorder="1" applyAlignment="1">
      <alignment horizontal="center"/>
      <protection/>
    </xf>
    <xf numFmtId="0" fontId="2" fillId="0" borderId="29" xfId="20" applyBorder="1" applyAlignment="1">
      <alignment horizontal="center"/>
      <protection/>
    </xf>
    <xf numFmtId="0" fontId="2" fillId="0" borderId="12" xfId="20" applyBorder="1" applyAlignment="1">
      <alignment horizontal="center"/>
      <protection/>
    </xf>
    <xf numFmtId="0" fontId="2" fillId="0" borderId="62" xfId="20" applyFont="1" applyBorder="1" applyAlignment="1">
      <alignment horizontal="left"/>
      <protection/>
    </xf>
    <xf numFmtId="0" fontId="2" fillId="0" borderId="23" xfId="20" applyBorder="1" applyAlignment="1">
      <alignment horizontal="left"/>
      <protection/>
    </xf>
    <xf numFmtId="3" fontId="2" fillId="0" borderId="52" xfId="20" applyNumberFormat="1" applyBorder="1" applyAlignment="1">
      <alignment horizontal="center"/>
      <protection/>
    </xf>
    <xf numFmtId="3" fontId="7" fillId="4" borderId="28" xfId="20" applyNumberFormat="1" applyFont="1" applyFill="1" applyBorder="1" applyAlignment="1">
      <alignment horizontal="right"/>
      <protection/>
    </xf>
    <xf numFmtId="3" fontId="7" fillId="4" borderId="36" xfId="20" applyNumberFormat="1" applyFont="1" applyFill="1" applyBorder="1" applyAlignment="1">
      <alignment horizontal="right"/>
      <protection/>
    </xf>
    <xf numFmtId="3" fontId="7" fillId="4" borderId="4" xfId="20" applyNumberFormat="1" applyFont="1" applyFill="1" applyBorder="1" applyAlignment="1">
      <alignment horizontal="right"/>
      <protection/>
    </xf>
    <xf numFmtId="0" fontId="2" fillId="0" borderId="48" xfId="20" applyBorder="1" applyAlignment="1">
      <alignment horizontal="right"/>
      <protection/>
    </xf>
    <xf numFmtId="0" fontId="2" fillId="0" borderId="49" xfId="20" applyBorder="1" applyAlignment="1">
      <alignment horizontal="right"/>
      <protection/>
    </xf>
    <xf numFmtId="0" fontId="2" fillId="0" borderId="13" xfId="20" applyBorder="1" applyAlignment="1">
      <alignment horizontal="center"/>
      <protection/>
    </xf>
    <xf numFmtId="0" fontId="2" fillId="0" borderId="7" xfId="20" applyBorder="1" applyAlignment="1">
      <alignment horizontal="center"/>
      <protection/>
    </xf>
    <xf numFmtId="0" fontId="2" fillId="0" borderId="8" xfId="20" applyBorder="1" applyAlignment="1">
      <alignment horizontal="center"/>
      <protection/>
    </xf>
    <xf numFmtId="0" fontId="2" fillId="0" borderId="6" xfId="20" applyBorder="1" applyAlignment="1">
      <alignment horizontal="center"/>
      <protection/>
    </xf>
    <xf numFmtId="0" fontId="2" fillId="0" borderId="14" xfId="20" applyBorder="1" applyAlignment="1">
      <alignment horizontal="center"/>
      <protection/>
    </xf>
    <xf numFmtId="0" fontId="7" fillId="4" borderId="37" xfId="20" applyFont="1" applyFill="1" applyBorder="1" applyAlignment="1">
      <alignment horizontal="center"/>
      <protection/>
    </xf>
    <xf numFmtId="0" fontId="7" fillId="4" borderId="36" xfId="20" applyFont="1" applyFill="1" applyBorder="1" applyAlignment="1">
      <alignment horizontal="center"/>
      <protection/>
    </xf>
    <xf numFmtId="0" fontId="7" fillId="4" borderId="3" xfId="20" applyFont="1" applyFill="1" applyBorder="1" applyAlignment="1">
      <alignment horizontal="center"/>
      <protection/>
    </xf>
    <xf numFmtId="0" fontId="2" fillId="0" borderId="34" xfId="20" applyBorder="1" applyAlignment="1">
      <alignment horizontal="center"/>
      <protection/>
    </xf>
    <xf numFmtId="0" fontId="2" fillId="0" borderId="49" xfId="20" applyBorder="1" applyAlignment="1">
      <alignment horizontal="center"/>
      <protection/>
    </xf>
    <xf numFmtId="3" fontId="2" fillId="0" borderId="13" xfId="20" applyNumberFormat="1" applyBorder="1" applyAlignment="1">
      <alignment horizontal="right"/>
      <protection/>
    </xf>
    <xf numFmtId="3" fontId="2" fillId="0" borderId="7" xfId="20" applyNumberFormat="1" applyBorder="1" applyAlignment="1">
      <alignment horizontal="right"/>
      <protection/>
    </xf>
    <xf numFmtId="3" fontId="2" fillId="0" borderId="8" xfId="20" applyNumberFormat="1" applyBorder="1" applyAlignment="1">
      <alignment horizontal="right"/>
      <protection/>
    </xf>
    <xf numFmtId="0" fontId="10" fillId="0" borderId="0" xfId="20" applyFont="1" applyAlignment="1">
      <alignment horizontal="center" vertical="center" wrapText="1"/>
      <protection/>
    </xf>
    <xf numFmtId="0" fontId="6" fillId="4" borderId="37" xfId="20" applyFont="1" applyFill="1" applyBorder="1" applyAlignment="1">
      <alignment vertical="center"/>
      <protection/>
    </xf>
    <xf numFmtId="0" fontId="6" fillId="4" borderId="36" xfId="20" applyFont="1" applyFill="1" applyBorder="1" applyAlignment="1">
      <alignment vertical="center"/>
      <protection/>
    </xf>
    <xf numFmtId="0" fontId="6" fillId="4" borderId="3" xfId="20" applyFont="1" applyFill="1" applyBorder="1" applyAlignment="1">
      <alignment vertical="center"/>
      <protection/>
    </xf>
    <xf numFmtId="0" fontId="6" fillId="0" borderId="0" xfId="20" applyFont="1" applyAlignment="1">
      <alignment horizontal="center" vertical="center" wrapText="1"/>
      <protection/>
    </xf>
    <xf numFmtId="0" fontId="2" fillId="0" borderId="62" xfId="20" applyBorder="1" applyAlignment="1">
      <alignment horizontal="center" vertical="center"/>
      <protection/>
    </xf>
    <xf numFmtId="0" fontId="2" fillId="0" borderId="23" xfId="20" applyBorder="1" applyAlignment="1">
      <alignment horizontal="center" vertical="center"/>
      <protection/>
    </xf>
    <xf numFmtId="0" fontId="2" fillId="0" borderId="23" xfId="20" applyBorder="1" applyAlignment="1">
      <alignment horizontal="right" vertical="center"/>
      <protection/>
    </xf>
    <xf numFmtId="0" fontId="2" fillId="0" borderId="24" xfId="20" applyBorder="1" applyAlignment="1">
      <alignment horizontal="right" vertical="center"/>
      <protection/>
    </xf>
    <xf numFmtId="0" fontId="19" fillId="0" borderId="27" xfId="20" applyFont="1" applyBorder="1" applyAlignment="1">
      <alignment horizontal="center" vertical="center"/>
      <protection/>
    </xf>
    <xf numFmtId="0" fontId="19" fillId="0" borderId="21" xfId="20" applyFont="1" applyBorder="1" applyAlignment="1">
      <alignment horizontal="center" vertical="center"/>
      <protection/>
    </xf>
    <xf numFmtId="0" fontId="19" fillId="0" borderId="13" xfId="20" applyFont="1" applyBorder="1" applyAlignment="1">
      <alignment horizontal="right" vertical="center"/>
      <protection/>
    </xf>
    <xf numFmtId="0" fontId="19" fillId="0" borderId="7" xfId="20" applyFont="1" applyBorder="1" applyAlignment="1">
      <alignment horizontal="right" vertical="center"/>
      <protection/>
    </xf>
    <xf numFmtId="0" fontId="19" fillId="0" borderId="8" xfId="20" applyFont="1" applyBorder="1" applyAlignment="1">
      <alignment horizontal="right" vertical="center"/>
      <protection/>
    </xf>
    <xf numFmtId="0" fontId="2" fillId="0" borderId="39" xfId="20" applyBorder="1" applyAlignment="1">
      <alignment horizontal="right" vertical="top"/>
      <protection/>
    </xf>
    <xf numFmtId="0" fontId="2" fillId="0" borderId="38" xfId="20" applyFont="1" applyFill="1" applyBorder="1" applyAlignment="1">
      <alignment horizontal="center" vertical="center" wrapText="1"/>
      <protection/>
    </xf>
    <xf numFmtId="0" fontId="2" fillId="0" borderId="39" xfId="20" applyFont="1" applyFill="1" applyBorder="1" applyAlignment="1">
      <alignment horizontal="center" vertical="center" wrapText="1"/>
      <protection/>
    </xf>
    <xf numFmtId="0" fontId="2" fillId="0" borderId="40" xfId="20" applyFont="1" applyFill="1" applyBorder="1" applyAlignment="1">
      <alignment horizontal="center" vertical="center" wrapText="1"/>
      <protection/>
    </xf>
    <xf numFmtId="0" fontId="2" fillId="0" borderId="44" xfId="20" applyFont="1" applyFill="1" applyBorder="1" applyAlignment="1">
      <alignment horizontal="center" vertical="center" wrapText="1"/>
      <protection/>
    </xf>
    <xf numFmtId="0" fontId="2" fillId="0" borderId="18" xfId="20" applyFont="1" applyFill="1" applyBorder="1" applyAlignment="1">
      <alignment horizontal="center" vertical="center" wrapText="1"/>
      <protection/>
    </xf>
    <xf numFmtId="0" fontId="2" fillId="0" borderId="45" xfId="20" applyFont="1" applyFill="1" applyBorder="1" applyAlignment="1">
      <alignment horizontal="center" vertical="center" wrapText="1"/>
      <protection/>
    </xf>
    <xf numFmtId="3" fontId="2" fillId="0" borderId="0" xfId="20" applyNumberFormat="1" applyBorder="1" applyAlignment="1">
      <alignment horizontal="right" vertical="top"/>
      <protection/>
    </xf>
    <xf numFmtId="0" fontId="2" fillId="0" borderId="39" xfId="20" applyBorder="1" applyAlignment="1">
      <alignment horizontal="center" vertical="top"/>
      <protection/>
    </xf>
    <xf numFmtId="3" fontId="8" fillId="0" borderId="0" xfId="20" applyNumberFormat="1" applyFont="1" applyBorder="1" applyAlignment="1">
      <alignment horizontal="right"/>
      <protection/>
    </xf>
    <xf numFmtId="0" fontId="2" fillId="0" borderId="64" xfId="20" applyFont="1" applyBorder="1" applyAlignment="1">
      <alignment horizontal="center"/>
      <protection/>
    </xf>
    <xf numFmtId="0" fontId="2" fillId="0" borderId="64" xfId="20" applyBorder="1" applyAlignment="1">
      <alignment horizontal="center"/>
      <protection/>
    </xf>
    <xf numFmtId="3" fontId="2" fillId="0" borderId="39" xfId="20" applyNumberFormat="1" applyBorder="1" applyAlignment="1">
      <alignment horizontal="right" vertical="top"/>
      <protection/>
    </xf>
    <xf numFmtId="3" fontId="2" fillId="0" borderId="39" xfId="20" applyNumberFormat="1" applyBorder="1" applyAlignment="1">
      <alignment horizontal="right" vertical="top" wrapText="1"/>
      <protection/>
    </xf>
    <xf numFmtId="0" fontId="2" fillId="0" borderId="39" xfId="20" applyFont="1" applyBorder="1" applyAlignment="1">
      <alignment horizontal="center" vertical="top"/>
      <protection/>
    </xf>
    <xf numFmtId="3" fontId="2" fillId="0" borderId="29" xfId="20" applyNumberFormat="1" applyBorder="1" applyAlignment="1">
      <alignment horizontal="center" vertical="center"/>
      <protection/>
    </xf>
    <xf numFmtId="3" fontId="2" fillId="0" borderId="47" xfId="20" applyNumberFormat="1" applyBorder="1" applyAlignment="1">
      <alignment horizontal="center" vertical="center"/>
      <protection/>
    </xf>
    <xf numFmtId="3" fontId="2" fillId="0" borderId="12" xfId="20" applyNumberFormat="1" applyBorder="1" applyAlignment="1">
      <alignment horizontal="center" vertical="center"/>
      <protection/>
    </xf>
    <xf numFmtId="3" fontId="19" fillId="0" borderId="13" xfId="20" applyNumberFormat="1" applyFont="1" applyBorder="1" applyAlignment="1">
      <alignment horizontal="center" vertical="center"/>
      <protection/>
    </xf>
    <xf numFmtId="3" fontId="19" fillId="0" borderId="7" xfId="20" applyNumberFormat="1" applyFont="1" applyBorder="1" applyAlignment="1">
      <alignment horizontal="center" vertical="center"/>
      <protection/>
    </xf>
    <xf numFmtId="3" fontId="19" fillId="0" borderId="8" xfId="20" applyNumberFormat="1" applyFont="1" applyBorder="1" applyAlignment="1">
      <alignment horizontal="center" vertical="center"/>
      <protection/>
    </xf>
    <xf numFmtId="3" fontId="2" fillId="0" borderId="23" xfId="20" applyNumberFormat="1" applyBorder="1" applyAlignment="1">
      <alignment horizontal="right" vertical="center"/>
      <protection/>
    </xf>
    <xf numFmtId="3" fontId="2" fillId="0" borderId="24" xfId="20" applyNumberFormat="1" applyBorder="1" applyAlignment="1">
      <alignment horizontal="right" vertical="center"/>
      <protection/>
    </xf>
    <xf numFmtId="3" fontId="19" fillId="0" borderId="13" xfId="20" applyNumberFormat="1" applyFont="1" applyBorder="1" applyAlignment="1">
      <alignment horizontal="right" vertical="center"/>
      <protection/>
    </xf>
    <xf numFmtId="3" fontId="19" fillId="0" borderId="7" xfId="20" applyNumberFormat="1" applyFont="1" applyBorder="1" applyAlignment="1">
      <alignment horizontal="right" vertical="center"/>
      <protection/>
    </xf>
    <xf numFmtId="3" fontId="19" fillId="0" borderId="8" xfId="20" applyNumberFormat="1" applyFont="1" applyBorder="1" applyAlignment="1">
      <alignment horizontal="right" vertical="center"/>
      <protection/>
    </xf>
    <xf numFmtId="0" fontId="7" fillId="0" borderId="5" xfId="20" applyFont="1" applyBorder="1" applyAlignment="1">
      <alignment horizontal="left" vertical="center"/>
      <protection/>
    </xf>
    <xf numFmtId="0" fontId="2" fillId="0" borderId="27" xfId="20" applyFont="1" applyBorder="1" applyAlignment="1">
      <alignment horizontal="left"/>
      <protection/>
    </xf>
    <xf numFmtId="0" fontId="2" fillId="0" borderId="21" xfId="20" applyBorder="1" applyAlignment="1">
      <alignment horizontal="left"/>
      <protection/>
    </xf>
    <xf numFmtId="0" fontId="11" fillId="0" borderId="52" xfId="20" applyFont="1" applyBorder="1" applyAlignment="1">
      <alignment horizontal="left" wrapText="1"/>
      <protection/>
    </xf>
    <xf numFmtId="0" fontId="11" fillId="0" borderId="47" xfId="20" applyFont="1" applyBorder="1" applyAlignment="1">
      <alignment horizontal="left" wrapText="1"/>
      <protection/>
    </xf>
    <xf numFmtId="0" fontId="11" fillId="0" borderId="11" xfId="20" applyFont="1" applyBorder="1" applyAlignment="1">
      <alignment horizontal="left" wrapText="1"/>
      <protection/>
    </xf>
    <xf numFmtId="0" fontId="2" fillId="0" borderId="65" xfId="20" applyFont="1" applyBorder="1" applyAlignment="1">
      <alignment horizontal="left"/>
      <protection/>
    </xf>
    <xf numFmtId="0" fontId="2" fillId="0" borderId="19" xfId="20" applyBorder="1" applyAlignment="1">
      <alignment horizontal="left"/>
      <protection/>
    </xf>
    <xf numFmtId="0" fontId="2" fillId="0" borderId="29" xfId="20" applyBorder="1" applyAlignment="1">
      <alignment horizontal="left"/>
      <protection/>
    </xf>
    <xf numFmtId="0" fontId="2" fillId="0" borderId="5" xfId="20" applyBorder="1" applyAlignment="1">
      <alignment horizontal="center" vertical="center"/>
      <protection/>
    </xf>
    <xf numFmtId="0" fontId="2" fillId="0" borderId="39" xfId="20" applyBorder="1" applyAlignment="1">
      <alignment horizontal="center" vertical="top" wrapText="1"/>
      <protection/>
    </xf>
    <xf numFmtId="0" fontId="2" fillId="0" borderId="37" xfId="20" applyBorder="1" applyAlignment="1">
      <alignment horizontal="center" vertical="center"/>
      <protection/>
    </xf>
    <xf numFmtId="0" fontId="2" fillId="0" borderId="36" xfId="20" applyBorder="1" applyAlignment="1">
      <alignment horizontal="center" vertical="center"/>
      <protection/>
    </xf>
    <xf numFmtId="0" fontId="2" fillId="0" borderId="4" xfId="20" applyBorder="1" applyAlignment="1">
      <alignment horizontal="center" vertical="center"/>
      <protection/>
    </xf>
    <xf numFmtId="0" fontId="2" fillId="0" borderId="38" xfId="20" applyBorder="1" applyAlignment="1">
      <alignment horizontal="center" vertical="center" wrapText="1"/>
      <protection/>
    </xf>
    <xf numFmtId="0" fontId="2" fillId="0" borderId="39" xfId="20" applyBorder="1" applyAlignment="1">
      <alignment horizontal="center" vertical="center" wrapText="1"/>
      <protection/>
    </xf>
    <xf numFmtId="0" fontId="2" fillId="0" borderId="40" xfId="20" applyBorder="1" applyAlignment="1">
      <alignment horizontal="center" vertical="center" wrapText="1"/>
      <protection/>
    </xf>
    <xf numFmtId="0" fontId="2" fillId="0" borderId="43" xfId="20" applyBorder="1" applyAlignment="1">
      <alignment horizontal="center" vertical="center" wrapText="1"/>
      <protection/>
    </xf>
    <xf numFmtId="0" fontId="2" fillId="0" borderId="0" xfId="20" applyBorder="1" applyAlignment="1">
      <alignment horizontal="center" vertical="center" wrapText="1"/>
      <protection/>
    </xf>
    <xf numFmtId="0" fontId="2" fillId="0" borderId="15" xfId="20" applyBorder="1" applyAlignment="1">
      <alignment horizontal="center" vertical="center" wrapText="1"/>
      <protection/>
    </xf>
    <xf numFmtId="0" fontId="2" fillId="0" borderId="24" xfId="20" applyBorder="1" applyAlignment="1">
      <alignment horizontal="center" vertical="center"/>
      <protection/>
    </xf>
    <xf numFmtId="0" fontId="8" fillId="0" borderId="0" xfId="20" applyFont="1" applyBorder="1" applyAlignment="1">
      <alignment horizontal="right"/>
      <protection/>
    </xf>
    <xf numFmtId="0" fontId="2" fillId="0" borderId="44" xfId="20" applyBorder="1" applyAlignment="1">
      <alignment horizontal="center" vertical="center" wrapText="1"/>
      <protection/>
    </xf>
    <xf numFmtId="0" fontId="2" fillId="0" borderId="18" xfId="20" applyBorder="1" applyAlignment="1">
      <alignment horizontal="center" vertical="center" wrapText="1"/>
      <protection/>
    </xf>
    <xf numFmtId="0" fontId="2" fillId="0" borderId="45" xfId="20" applyBorder="1" applyAlignment="1">
      <alignment horizontal="center" vertical="center" wrapText="1"/>
      <protection/>
    </xf>
    <xf numFmtId="0" fontId="19" fillId="0" borderId="13" xfId="20" applyFont="1" applyBorder="1" applyAlignment="1">
      <alignment horizontal="center" vertical="center"/>
      <protection/>
    </xf>
    <xf numFmtId="0" fontId="19" fillId="0" borderId="7" xfId="20" applyFont="1" applyBorder="1" applyAlignment="1">
      <alignment horizontal="center" vertical="center"/>
      <protection/>
    </xf>
    <xf numFmtId="0" fontId="19" fillId="0" borderId="8" xfId="20" applyFont="1" applyBorder="1" applyAlignment="1">
      <alignment horizontal="center" vertical="center"/>
      <protection/>
    </xf>
    <xf numFmtId="0" fontId="2" fillId="0" borderId="66" xfId="20" applyFont="1" applyBorder="1" applyAlignment="1">
      <alignment horizontal="center"/>
      <protection/>
    </xf>
    <xf numFmtId="0" fontId="2" fillId="0" borderId="66" xfId="20" applyBorder="1" applyAlignment="1">
      <alignment horizontal="center"/>
      <protection/>
    </xf>
    <xf numFmtId="0" fontId="11" fillId="0" borderId="0" xfId="20" applyFont="1" applyBorder="1" applyAlignment="1">
      <alignment horizontal="right" wrapText="1"/>
      <protection/>
    </xf>
    <xf numFmtId="0" fontId="11" fillId="0" borderId="0" xfId="20" applyFont="1" applyAlignment="1">
      <alignment horizontal="right" wrapText="1"/>
      <protection/>
    </xf>
    <xf numFmtId="0" fontId="11" fillId="0" borderId="15" xfId="20" applyFont="1" applyBorder="1" applyAlignment="1">
      <alignment horizontal="right" wrapText="1"/>
      <protection/>
    </xf>
    <xf numFmtId="0" fontId="0" fillId="0" borderId="39" xfId="23" applyFont="1" applyBorder="1" applyAlignment="1">
      <alignment horizontal="center" vertical="top"/>
      <protection/>
    </xf>
    <xf numFmtId="0" fontId="2" fillId="0" borderId="52" xfId="20" applyFont="1" applyBorder="1" applyAlignment="1">
      <alignment horizontal="left"/>
      <protection/>
    </xf>
    <xf numFmtId="0" fontId="2" fillId="0" borderId="47" xfId="20" applyBorder="1" applyAlignment="1">
      <alignment horizontal="left"/>
      <protection/>
    </xf>
    <xf numFmtId="0" fontId="2" fillId="0" borderId="11" xfId="20" applyBorder="1" applyAlignment="1">
      <alignment horizontal="left"/>
      <protection/>
    </xf>
    <xf numFmtId="0" fontId="11" fillId="0" borderId="52" xfId="20" applyFont="1" applyBorder="1" applyAlignment="1">
      <alignment horizontal="center" wrapText="1"/>
      <protection/>
    </xf>
    <xf numFmtId="0" fontId="11" fillId="0" borderId="47" xfId="20" applyFont="1" applyBorder="1" applyAlignment="1">
      <alignment horizontal="center" wrapText="1"/>
      <protection/>
    </xf>
    <xf numFmtId="0" fontId="11" fillId="0" borderId="11" xfId="20" applyFont="1" applyBorder="1" applyAlignment="1">
      <alignment horizontal="center" wrapText="1"/>
      <protection/>
    </xf>
    <xf numFmtId="0" fontId="10" fillId="0" borderId="0" xfId="24" applyFont="1" applyAlignment="1">
      <alignment horizontal="center" vertical="center" wrapText="1"/>
      <protection/>
    </xf>
    <xf numFmtId="0" fontId="6" fillId="0" borderId="0" xfId="24" applyFont="1" applyAlignment="1">
      <alignment horizontal="center" vertical="center" wrapText="1"/>
      <protection/>
    </xf>
    <xf numFmtId="0" fontId="2" fillId="0" borderId="62" xfId="24" applyBorder="1" applyAlignment="1">
      <alignment horizontal="center" vertical="center"/>
      <protection/>
    </xf>
    <xf numFmtId="0" fontId="2" fillId="0" borderId="23" xfId="24" applyBorder="1" applyAlignment="1">
      <alignment horizontal="center" vertical="center"/>
      <protection/>
    </xf>
    <xf numFmtId="3" fontId="2" fillId="0" borderId="23" xfId="24" applyNumberFormat="1" applyBorder="1" applyAlignment="1">
      <alignment horizontal="right" vertical="center"/>
      <protection/>
    </xf>
    <xf numFmtId="3" fontId="2" fillId="0" borderId="24" xfId="24" applyNumberFormat="1" applyBorder="1" applyAlignment="1">
      <alignment horizontal="right" vertical="center"/>
      <protection/>
    </xf>
    <xf numFmtId="0" fontId="2" fillId="0" borderId="0" xfId="20" applyBorder="1" applyAlignment="1">
      <alignment horizontal="center" vertical="top"/>
      <protection/>
    </xf>
    <xf numFmtId="0" fontId="8" fillId="0" borderId="0" xfId="24" applyFont="1" applyBorder="1" applyAlignment="1">
      <alignment horizontal="right"/>
      <protection/>
    </xf>
    <xf numFmtId="3" fontId="8" fillId="0" borderId="0" xfId="24" applyNumberFormat="1" applyFont="1" applyBorder="1" applyAlignment="1">
      <alignment horizontal="right"/>
      <protection/>
    </xf>
    <xf numFmtId="0" fontId="2" fillId="0" borderId="38" xfId="24" applyBorder="1" applyAlignment="1">
      <alignment horizontal="center" vertical="center" wrapText="1"/>
      <protection/>
    </xf>
    <xf numFmtId="0" fontId="2" fillId="0" borderId="39" xfId="24" applyBorder="1" applyAlignment="1">
      <alignment horizontal="center" vertical="center" wrapText="1"/>
      <protection/>
    </xf>
    <xf numFmtId="0" fontId="2" fillId="0" borderId="40" xfId="24" applyBorder="1" applyAlignment="1">
      <alignment horizontal="center" vertical="center" wrapText="1"/>
      <protection/>
    </xf>
    <xf numFmtId="0" fontId="2" fillId="0" borderId="44" xfId="24" applyBorder="1" applyAlignment="1">
      <alignment horizontal="center" vertical="center" wrapText="1"/>
      <protection/>
    </xf>
    <xf numFmtId="0" fontId="2" fillId="0" borderId="18" xfId="24" applyBorder="1" applyAlignment="1">
      <alignment horizontal="center" vertical="center" wrapText="1"/>
      <protection/>
    </xf>
    <xf numFmtId="0" fontId="2" fillId="0" borderId="45" xfId="24" applyBorder="1" applyAlignment="1">
      <alignment horizontal="center" vertical="center" wrapText="1"/>
      <protection/>
    </xf>
    <xf numFmtId="0" fontId="19" fillId="0" borderId="13" xfId="24" applyFont="1" applyBorder="1" applyAlignment="1">
      <alignment horizontal="center" vertical="center"/>
      <protection/>
    </xf>
    <xf numFmtId="0" fontId="19" fillId="0" borderId="7" xfId="24" applyFont="1" applyBorder="1" applyAlignment="1">
      <alignment horizontal="center" vertical="center"/>
      <protection/>
    </xf>
    <xf numFmtId="0" fontId="19" fillId="0" borderId="8" xfId="24" applyFont="1" applyBorder="1" applyAlignment="1">
      <alignment horizontal="center" vertical="center"/>
      <protection/>
    </xf>
    <xf numFmtId="0" fontId="7" fillId="2" borderId="37" xfId="24" applyFont="1" applyFill="1" applyBorder="1" applyAlignment="1">
      <alignment/>
      <protection/>
    </xf>
    <xf numFmtId="0" fontId="7" fillId="2" borderId="36" xfId="24" applyFont="1" applyFill="1" applyBorder="1" applyAlignment="1">
      <alignment/>
      <protection/>
    </xf>
    <xf numFmtId="0" fontId="7" fillId="2" borderId="3" xfId="24" applyFont="1" applyFill="1" applyBorder="1" applyAlignment="1">
      <alignment/>
      <protection/>
    </xf>
    <xf numFmtId="0" fontId="2" fillId="0" borderId="38" xfId="24" applyFont="1" applyFill="1" applyBorder="1" applyAlignment="1">
      <alignment horizontal="center" vertical="center" wrapText="1"/>
      <protection/>
    </xf>
    <xf numFmtId="0" fontId="2" fillId="0" borderId="39" xfId="24" applyFont="1" applyFill="1" applyBorder="1" applyAlignment="1">
      <alignment horizontal="center" vertical="center" wrapText="1"/>
      <protection/>
    </xf>
    <xf numFmtId="0" fontId="2" fillId="0" borderId="40" xfId="24" applyFont="1" applyFill="1" applyBorder="1" applyAlignment="1">
      <alignment horizontal="center" vertical="center" wrapText="1"/>
      <protection/>
    </xf>
    <xf numFmtId="0" fontId="2" fillId="0" borderId="44" xfId="24" applyFont="1" applyFill="1" applyBorder="1" applyAlignment="1">
      <alignment horizontal="center" vertical="center" wrapText="1"/>
      <protection/>
    </xf>
    <xf numFmtId="0" fontId="2" fillId="0" borderId="18" xfId="24" applyFont="1" applyFill="1" applyBorder="1" applyAlignment="1">
      <alignment horizontal="center" vertical="center" wrapText="1"/>
      <protection/>
    </xf>
    <xf numFmtId="0" fontId="2" fillId="0" borderId="45" xfId="24" applyFont="1" applyFill="1" applyBorder="1" applyAlignment="1">
      <alignment horizontal="center" vertical="center" wrapText="1"/>
      <protection/>
    </xf>
    <xf numFmtId="3" fontId="19" fillId="0" borderId="13" xfId="24" applyNumberFormat="1" applyFont="1" applyBorder="1" applyAlignment="1">
      <alignment horizontal="right" vertical="center"/>
      <protection/>
    </xf>
    <xf numFmtId="3" fontId="19" fillId="0" borderId="7" xfId="24" applyNumberFormat="1" applyFont="1" applyBorder="1" applyAlignment="1">
      <alignment horizontal="right" vertical="center"/>
      <protection/>
    </xf>
    <xf numFmtId="3" fontId="19" fillId="0" borderId="8" xfId="24" applyNumberFormat="1" applyFont="1" applyBorder="1" applyAlignment="1">
      <alignment horizontal="right" vertical="center"/>
      <protection/>
    </xf>
    <xf numFmtId="0" fontId="7" fillId="0" borderId="5" xfId="24" applyFont="1" applyBorder="1" applyAlignment="1">
      <alignment vertical="center"/>
      <protection/>
    </xf>
    <xf numFmtId="0" fontId="2" fillId="0" borderId="27" xfId="24" applyBorder="1">
      <alignment/>
      <protection/>
    </xf>
    <xf numFmtId="0" fontId="2" fillId="0" borderId="21" xfId="24" applyBorder="1">
      <alignment/>
      <protection/>
    </xf>
    <xf numFmtId="0" fontId="19" fillId="0" borderId="27" xfId="24" applyFont="1" applyBorder="1" applyAlignment="1">
      <alignment horizontal="center" vertical="center"/>
      <protection/>
    </xf>
    <xf numFmtId="0" fontId="19" fillId="0" borderId="21" xfId="24" applyFont="1" applyBorder="1" applyAlignment="1">
      <alignment horizontal="center" vertical="center"/>
      <protection/>
    </xf>
    <xf numFmtId="0" fontId="2" fillId="0" borderId="62" xfId="24" applyBorder="1">
      <alignment/>
      <protection/>
    </xf>
    <xf numFmtId="0" fontId="2" fillId="0" borderId="23" xfId="24" applyBorder="1">
      <alignment/>
      <protection/>
    </xf>
    <xf numFmtId="0" fontId="6" fillId="2" borderId="37" xfId="24" applyFont="1" applyFill="1" applyBorder="1" applyAlignment="1">
      <alignment vertical="center"/>
      <protection/>
    </xf>
    <xf numFmtId="0" fontId="6" fillId="2" borderId="36" xfId="24" applyFont="1" applyFill="1" applyBorder="1" applyAlignment="1">
      <alignment vertical="center"/>
      <protection/>
    </xf>
    <xf numFmtId="0" fontId="6" fillId="2" borderId="3" xfId="24" applyFont="1" applyFill="1" applyBorder="1" applyAlignment="1">
      <alignment vertical="center"/>
      <protection/>
    </xf>
    <xf numFmtId="0" fontId="7" fillId="2" borderId="37" xfId="24" applyFont="1" applyFill="1" applyBorder="1" applyAlignment="1">
      <alignment horizontal="right" wrapText="1"/>
      <protection/>
    </xf>
    <xf numFmtId="0" fontId="7" fillId="2" borderId="36" xfId="24" applyFont="1" applyFill="1" applyBorder="1" applyAlignment="1">
      <alignment horizontal="right" wrapText="1"/>
      <protection/>
    </xf>
    <xf numFmtId="0" fontId="7" fillId="2" borderId="3" xfId="24" applyFont="1" applyFill="1" applyBorder="1" applyAlignment="1">
      <alignment horizontal="right" wrapText="1"/>
      <protection/>
    </xf>
    <xf numFmtId="0" fontId="2" fillId="0" borderId="24" xfId="24" applyBorder="1" applyAlignment="1">
      <alignment horizontal="center" vertical="center"/>
      <protection/>
    </xf>
    <xf numFmtId="0" fontId="2" fillId="0" borderId="34" xfId="24" applyBorder="1" applyAlignment="1">
      <alignment horizontal="center"/>
      <protection/>
    </xf>
    <xf numFmtId="0" fontId="2" fillId="0" borderId="48" xfId="24" applyBorder="1" applyAlignment="1">
      <alignment horizontal="center"/>
      <protection/>
    </xf>
    <xf numFmtId="0" fontId="2" fillId="0" borderId="49" xfId="24" applyBorder="1" applyAlignment="1">
      <alignment horizontal="center"/>
      <protection/>
    </xf>
    <xf numFmtId="0" fontId="2" fillId="0" borderId="46" xfId="24" applyBorder="1" applyAlignment="1">
      <alignment horizontal="center"/>
      <protection/>
    </xf>
    <xf numFmtId="0" fontId="2" fillId="0" borderId="35" xfId="24" applyBorder="1" applyAlignment="1">
      <alignment horizontal="center"/>
      <protection/>
    </xf>
    <xf numFmtId="0" fontId="2" fillId="0" borderId="62" xfId="24" applyBorder="1" applyAlignment="1">
      <alignment horizontal="right"/>
      <protection/>
    </xf>
    <xf numFmtId="0" fontId="2" fillId="0" borderId="23" xfId="24" applyBorder="1" applyAlignment="1">
      <alignment horizontal="right"/>
      <protection/>
    </xf>
    <xf numFmtId="0" fontId="2" fillId="0" borderId="52" xfId="24" applyBorder="1" applyAlignment="1">
      <alignment horizontal="left"/>
      <protection/>
    </xf>
    <xf numFmtId="0" fontId="2" fillId="0" borderId="47" xfId="24" applyBorder="1" applyAlignment="1">
      <alignment horizontal="left"/>
      <protection/>
    </xf>
    <xf numFmtId="0" fontId="2" fillId="0" borderId="11" xfId="24" applyBorder="1" applyAlignment="1">
      <alignment horizontal="left"/>
      <protection/>
    </xf>
    <xf numFmtId="0" fontId="2" fillId="0" borderId="67" xfId="24" applyBorder="1">
      <alignment/>
      <protection/>
    </xf>
    <xf numFmtId="0" fontId="2" fillId="0" borderId="17" xfId="24" applyBorder="1">
      <alignment/>
      <protection/>
    </xf>
    <xf numFmtId="0" fontId="0" fillId="0" borderId="39" xfId="24" applyFont="1" applyBorder="1" applyAlignment="1">
      <alignment horizontal="center" vertical="top"/>
      <protection/>
    </xf>
    <xf numFmtId="0" fontId="2" fillId="0" borderId="6" xfId="24" applyBorder="1" applyAlignment="1">
      <alignment horizontal="center" vertical="center"/>
      <protection/>
    </xf>
    <xf numFmtId="0" fontId="2" fillId="0" borderId="7" xfId="24" applyBorder="1" applyAlignment="1">
      <alignment horizontal="center" vertical="center"/>
      <protection/>
    </xf>
    <xf numFmtId="0" fontId="2" fillId="0" borderId="8" xfId="24" applyBorder="1" applyAlignment="1">
      <alignment horizontal="center" vertical="center"/>
      <protection/>
    </xf>
    <xf numFmtId="0" fontId="2" fillId="0" borderId="43" xfId="24" applyBorder="1" applyAlignment="1">
      <alignment horizontal="center" vertical="center" wrapText="1"/>
      <protection/>
    </xf>
    <xf numFmtId="0" fontId="2" fillId="0" borderId="0" xfId="24" applyBorder="1" applyAlignment="1">
      <alignment horizontal="center" vertical="center" wrapText="1"/>
      <protection/>
    </xf>
    <xf numFmtId="0" fontId="2" fillId="0" borderId="15" xfId="24" applyBorder="1" applyAlignment="1">
      <alignment horizontal="center" vertical="center" wrapText="1"/>
      <protection/>
    </xf>
    <xf numFmtId="3" fontId="2" fillId="0" borderId="34" xfId="24" applyNumberFormat="1" applyBorder="1" applyAlignment="1">
      <alignment horizontal="right"/>
      <protection/>
    </xf>
    <xf numFmtId="3" fontId="2" fillId="0" borderId="48" xfId="24" applyNumberFormat="1" applyBorder="1" applyAlignment="1">
      <alignment horizontal="right"/>
      <protection/>
    </xf>
    <xf numFmtId="3" fontId="2" fillId="0" borderId="49" xfId="24" applyNumberFormat="1" applyBorder="1" applyAlignment="1">
      <alignment horizontal="right"/>
      <protection/>
    </xf>
    <xf numFmtId="0" fontId="2" fillId="0" borderId="52" xfId="24" applyBorder="1" applyAlignment="1">
      <alignment horizontal="center"/>
      <protection/>
    </xf>
    <xf numFmtId="0" fontId="2" fillId="0" borderId="47" xfId="24" applyBorder="1" applyAlignment="1">
      <alignment horizontal="center"/>
      <protection/>
    </xf>
    <xf numFmtId="0" fontId="2" fillId="0" borderId="11" xfId="24" applyBorder="1" applyAlignment="1">
      <alignment horizontal="center"/>
      <protection/>
    </xf>
    <xf numFmtId="3" fontId="2" fillId="0" borderId="29" xfId="24" applyNumberFormat="1" applyBorder="1" applyAlignment="1">
      <alignment horizontal="right"/>
      <protection/>
    </xf>
    <xf numFmtId="3" fontId="2" fillId="0" borderId="47" xfId="24" applyNumberFormat="1" applyBorder="1" applyAlignment="1">
      <alignment horizontal="right"/>
      <protection/>
    </xf>
    <xf numFmtId="3" fontId="2" fillId="0" borderId="12" xfId="24" applyNumberFormat="1" applyBorder="1" applyAlignment="1">
      <alignment horizontal="right"/>
      <protection/>
    </xf>
    <xf numFmtId="0" fontId="2" fillId="0" borderId="6" xfId="24" applyBorder="1" applyAlignment="1">
      <alignment horizontal="center"/>
      <protection/>
    </xf>
    <xf numFmtId="0" fontId="2" fillId="0" borderId="7" xfId="24" applyBorder="1" applyAlignment="1">
      <alignment horizontal="center"/>
      <protection/>
    </xf>
    <xf numFmtId="0" fontId="2" fillId="0" borderId="14" xfId="24" applyBorder="1" applyAlignment="1">
      <alignment horizontal="center"/>
      <protection/>
    </xf>
    <xf numFmtId="3" fontId="2" fillId="0" borderId="13" xfId="24" applyNumberFormat="1" applyBorder="1" applyAlignment="1">
      <alignment horizontal="right"/>
      <protection/>
    </xf>
    <xf numFmtId="3" fontId="2" fillId="0" borderId="7" xfId="24" applyNumberFormat="1" applyBorder="1" applyAlignment="1">
      <alignment horizontal="right"/>
      <protection/>
    </xf>
    <xf numFmtId="3" fontId="2" fillId="0" borderId="8" xfId="24" applyNumberFormat="1" applyBorder="1" applyAlignment="1">
      <alignment horizontal="right"/>
      <protection/>
    </xf>
    <xf numFmtId="3" fontId="7" fillId="2" borderId="28" xfId="24" applyNumberFormat="1" applyFont="1" applyFill="1" applyBorder="1" applyAlignment="1">
      <alignment horizontal="right"/>
      <protection/>
    </xf>
    <xf numFmtId="3" fontId="7" fillId="2" borderId="36" xfId="24" applyNumberFormat="1" applyFont="1" applyFill="1" applyBorder="1" applyAlignment="1">
      <alignment horizontal="right"/>
      <protection/>
    </xf>
    <xf numFmtId="3" fontId="7" fillId="2" borderId="4" xfId="24" applyNumberFormat="1" applyFont="1" applyFill="1" applyBorder="1" applyAlignment="1">
      <alignment horizontal="right"/>
      <protection/>
    </xf>
    <xf numFmtId="0" fontId="2" fillId="0" borderId="29" xfId="24" applyBorder="1" applyAlignment="1">
      <alignment horizontal="center"/>
      <protection/>
    </xf>
    <xf numFmtId="0" fontId="2" fillId="0" borderId="12" xfId="24" applyBorder="1" applyAlignment="1">
      <alignment horizontal="center"/>
      <protection/>
    </xf>
    <xf numFmtId="0" fontId="2" fillId="0" borderId="13" xfId="24" applyBorder="1" applyAlignment="1">
      <alignment horizontal="center"/>
      <protection/>
    </xf>
    <xf numFmtId="0" fontId="2" fillId="0" borderId="8" xfId="24" applyBorder="1" applyAlignment="1">
      <alignment horizontal="center"/>
      <protection/>
    </xf>
    <xf numFmtId="0" fontId="7" fillId="2" borderId="28" xfId="24" applyFont="1" applyFill="1" applyBorder="1" applyAlignment="1">
      <alignment horizontal="center"/>
      <protection/>
    </xf>
    <xf numFmtId="0" fontId="7" fillId="2" borderId="36" xfId="24" applyFont="1" applyFill="1" applyBorder="1" applyAlignment="1">
      <alignment horizontal="center"/>
      <protection/>
    </xf>
    <xf numFmtId="0" fontId="7" fillId="2" borderId="4" xfId="24" applyFont="1" applyFill="1" applyBorder="1" applyAlignment="1">
      <alignment horizontal="center"/>
      <protection/>
    </xf>
    <xf numFmtId="0" fontId="7" fillId="2" borderId="37" xfId="24" applyFont="1" applyFill="1" applyBorder="1" applyAlignment="1">
      <alignment horizontal="center"/>
      <protection/>
    </xf>
    <xf numFmtId="0" fontId="7" fillId="2" borderId="3" xfId="24" applyFont="1" applyFill="1" applyBorder="1" applyAlignment="1">
      <alignment horizontal="center"/>
      <protection/>
    </xf>
    <xf numFmtId="0" fontId="20" fillId="0" borderId="6" xfId="24" applyFont="1" applyBorder="1" applyAlignment="1">
      <alignment horizontal="center" wrapText="1"/>
      <protection/>
    </xf>
    <xf numFmtId="0" fontId="20" fillId="0" borderId="7" xfId="24" applyFont="1" applyBorder="1" applyAlignment="1">
      <alignment horizontal="center" wrapText="1"/>
      <protection/>
    </xf>
    <xf numFmtId="0" fontId="20" fillId="0" borderId="14" xfId="24" applyFont="1" applyBorder="1" applyAlignment="1">
      <alignment horizontal="center" wrapText="1"/>
      <protection/>
    </xf>
    <xf numFmtId="0" fontId="7" fillId="2" borderId="28" xfId="24" applyFont="1" applyFill="1" applyBorder="1" applyAlignment="1">
      <alignment horizontal="right"/>
      <protection/>
    </xf>
    <xf numFmtId="0" fontId="7" fillId="2" borderId="36" xfId="24" applyFont="1" applyFill="1" applyBorder="1" applyAlignment="1">
      <alignment horizontal="right"/>
      <protection/>
    </xf>
    <xf numFmtId="0" fontId="7" fillId="2" borderId="4" xfId="24" applyFont="1" applyFill="1" applyBorder="1" applyAlignment="1">
      <alignment horizontal="right"/>
      <protection/>
    </xf>
    <xf numFmtId="0" fontId="2" fillId="0" borderId="0" xfId="25" applyFont="1" applyAlignment="1">
      <alignment horizontal="center"/>
      <protection/>
    </xf>
    <xf numFmtId="0" fontId="20" fillId="0" borderId="46" xfId="25" applyFont="1" applyBorder="1" applyAlignment="1">
      <alignment vertical="center"/>
      <protection/>
    </xf>
    <xf numFmtId="0" fontId="20" fillId="0" borderId="48" xfId="25" applyFont="1" applyBorder="1" applyAlignment="1">
      <alignment vertical="center"/>
      <protection/>
    </xf>
    <xf numFmtId="0" fontId="7" fillId="0" borderId="6" xfId="25" applyFont="1" applyBorder="1" applyAlignment="1">
      <alignment vertical="center"/>
      <protection/>
    </xf>
    <xf numFmtId="0" fontId="7" fillId="0" borderId="7" xfId="25" applyFont="1" applyBorder="1" applyAlignment="1">
      <alignment vertical="center"/>
      <protection/>
    </xf>
    <xf numFmtId="0" fontId="21" fillId="0" borderId="46" xfId="25" applyFont="1" applyBorder="1" applyAlignment="1">
      <alignment horizontal="center" vertical="center"/>
      <protection/>
    </xf>
    <xf numFmtId="0" fontId="21" fillId="0" borderId="48" xfId="25" applyFont="1" applyBorder="1" applyAlignment="1">
      <alignment horizontal="center" vertical="center"/>
      <protection/>
    </xf>
    <xf numFmtId="0" fontId="20" fillId="0" borderId="43" xfId="25" applyFont="1" applyBorder="1" applyAlignment="1">
      <alignment vertical="center"/>
      <protection/>
    </xf>
    <xf numFmtId="0" fontId="20" fillId="0" borderId="0" xfId="25" applyFont="1" applyBorder="1" applyAlignment="1">
      <alignment vertical="center"/>
      <protection/>
    </xf>
    <xf numFmtId="0" fontId="20" fillId="0" borderId="52" xfId="25" applyFont="1" applyBorder="1" applyAlignment="1">
      <alignment vertical="center"/>
      <protection/>
    </xf>
    <xf numFmtId="0" fontId="20" fillId="0" borderId="47" xfId="25" applyFont="1" applyBorder="1" applyAlignment="1">
      <alignment vertical="center"/>
      <protection/>
    </xf>
    <xf numFmtId="0" fontId="20" fillId="0" borderId="52" xfId="25" applyFont="1" applyFill="1" applyBorder="1" applyAlignment="1">
      <alignment vertical="center"/>
      <protection/>
    </xf>
    <xf numFmtId="0" fontId="20" fillId="0" borderId="47" xfId="25" applyFont="1" applyFill="1" applyBorder="1" applyAlignment="1">
      <alignment vertical="center"/>
      <protection/>
    </xf>
    <xf numFmtId="0" fontId="20" fillId="0" borderId="52" xfId="25" applyFont="1" applyBorder="1" applyAlignment="1">
      <alignment vertical="center" wrapText="1"/>
      <protection/>
    </xf>
    <xf numFmtId="0" fontId="20" fillId="0" borderId="47" xfId="25" applyFont="1" applyBorder="1" applyAlignment="1">
      <alignment vertical="center" wrapText="1"/>
      <protection/>
    </xf>
    <xf numFmtId="0" fontId="2" fillId="0" borderId="0" xfId="25" applyFont="1" applyBorder="1">
      <alignment/>
      <protection/>
    </xf>
    <xf numFmtId="0" fontId="2" fillId="0" borderId="15" xfId="25" applyFont="1" applyBorder="1">
      <alignment/>
      <protection/>
    </xf>
    <xf numFmtId="0" fontId="2" fillId="0" borderId="47" xfId="25" applyFont="1" applyBorder="1">
      <alignment/>
      <protection/>
    </xf>
    <xf numFmtId="0" fontId="2" fillId="0" borderId="12" xfId="25" applyFont="1" applyBorder="1">
      <alignment/>
      <protection/>
    </xf>
    <xf numFmtId="0" fontId="2" fillId="0" borderId="29" xfId="25" applyFont="1" applyBorder="1">
      <alignment/>
      <protection/>
    </xf>
    <xf numFmtId="0" fontId="2" fillId="0" borderId="11" xfId="25" applyFont="1" applyBorder="1">
      <alignment/>
      <protection/>
    </xf>
    <xf numFmtId="0" fontId="2" fillId="0" borderId="53" xfId="25" applyFont="1" applyBorder="1">
      <alignment/>
      <protection/>
    </xf>
    <xf numFmtId="0" fontId="2" fillId="0" borderId="33" xfId="25" applyFont="1" applyBorder="1">
      <alignment/>
      <protection/>
    </xf>
    <xf numFmtId="0" fontId="21" fillId="0" borderId="34" xfId="25" applyFont="1" applyBorder="1" applyAlignment="1">
      <alignment horizontal="center" vertical="center" wrapText="1"/>
      <protection/>
    </xf>
    <xf numFmtId="0" fontId="21" fillId="0" borderId="35" xfId="25" applyFont="1" applyBorder="1" applyAlignment="1">
      <alignment horizontal="center" vertical="center" wrapText="1"/>
      <protection/>
    </xf>
    <xf numFmtId="0" fontId="21" fillId="0" borderId="48" xfId="25" applyFont="1" applyBorder="1" applyAlignment="1">
      <alignment horizontal="center" vertical="center" wrapText="1"/>
      <protection/>
    </xf>
    <xf numFmtId="0" fontId="21" fillId="0" borderId="48" xfId="25" applyFont="1" applyFill="1" applyBorder="1" applyAlignment="1">
      <alignment horizontal="center" vertical="center" wrapText="1"/>
      <protection/>
    </xf>
    <xf numFmtId="0" fontId="21" fillId="0" borderId="49" xfId="25" applyFont="1" applyFill="1" applyBorder="1" applyAlignment="1">
      <alignment horizontal="center" vertical="center" wrapText="1"/>
      <protection/>
    </xf>
    <xf numFmtId="0" fontId="21" fillId="0" borderId="13" xfId="25" applyFont="1" applyBorder="1" applyAlignment="1">
      <alignment horizontal="center" vertical="center"/>
      <protection/>
    </xf>
    <xf numFmtId="0" fontId="21" fillId="0" borderId="7" xfId="25" applyFont="1" applyBorder="1" applyAlignment="1">
      <alignment horizontal="center" vertical="center"/>
      <protection/>
    </xf>
    <xf numFmtId="0" fontId="21" fillId="0" borderId="14" xfId="25" applyFont="1" applyBorder="1" applyAlignment="1">
      <alignment horizontal="center" vertical="center"/>
      <protection/>
    </xf>
    <xf numFmtId="0" fontId="21" fillId="0" borderId="8" xfId="25" applyFont="1" applyBorder="1" applyAlignment="1">
      <alignment horizontal="center" vertical="center"/>
      <protection/>
    </xf>
    <xf numFmtId="0" fontId="2" fillId="0" borderId="7" xfId="25" applyFont="1" applyBorder="1">
      <alignment/>
      <protection/>
    </xf>
    <xf numFmtId="0" fontId="2" fillId="0" borderId="8" xfId="25" applyFont="1" applyBorder="1">
      <alignment/>
      <protection/>
    </xf>
    <xf numFmtId="0" fontId="5" fillId="0" borderId="29" xfId="25" applyFont="1" applyBorder="1" applyAlignment="1" quotePrefix="1">
      <alignment vertical="center"/>
      <protection/>
    </xf>
    <xf numFmtId="0" fontId="5" fillId="0" borderId="47" xfId="25" applyFont="1" applyBorder="1" applyAlignment="1">
      <alignment vertical="center"/>
      <protection/>
    </xf>
    <xf numFmtId="0" fontId="5" fillId="0" borderId="11" xfId="25" applyFont="1" applyBorder="1" applyAlignment="1">
      <alignment vertical="center"/>
      <protection/>
    </xf>
    <xf numFmtId="0" fontId="7" fillId="0" borderId="52" xfId="25" applyFont="1" applyBorder="1" applyAlignment="1">
      <alignment vertical="center"/>
      <protection/>
    </xf>
    <xf numFmtId="0" fontId="7" fillId="0" borderId="47" xfId="25" applyFont="1" applyBorder="1" applyAlignment="1">
      <alignment vertical="center"/>
      <protection/>
    </xf>
    <xf numFmtId="0" fontId="21" fillId="0" borderId="36" xfId="25" applyFont="1" applyBorder="1" applyAlignment="1">
      <alignment vertical="center"/>
      <protection/>
    </xf>
    <xf numFmtId="0" fontId="5" fillId="0" borderId="13" xfId="25" applyFont="1" applyBorder="1" applyAlignment="1" quotePrefix="1">
      <alignment vertical="center"/>
      <protection/>
    </xf>
    <xf numFmtId="0" fontId="5" fillId="0" borderId="7" xfId="25" applyFont="1" applyBorder="1" applyAlignment="1">
      <alignment vertical="center"/>
      <protection/>
    </xf>
    <xf numFmtId="0" fontId="5" fillId="0" borderId="14" xfId="25" applyFont="1" applyBorder="1" applyAlignment="1">
      <alignment vertical="center"/>
      <protection/>
    </xf>
    <xf numFmtId="0" fontId="2" fillId="0" borderId="13" xfId="25" applyFont="1" applyBorder="1">
      <alignment/>
      <protection/>
    </xf>
    <xf numFmtId="0" fontId="5" fillId="0" borderId="34" xfId="25" applyFont="1" applyBorder="1" applyAlignment="1" quotePrefix="1">
      <alignment vertical="center"/>
      <protection/>
    </xf>
    <xf numFmtId="0" fontId="5" fillId="0" borderId="48" xfId="25" applyFont="1" applyBorder="1" applyAlignment="1">
      <alignment vertical="center"/>
      <protection/>
    </xf>
    <xf numFmtId="0" fontId="5" fillId="0" borderId="35" xfId="25" applyFont="1" applyBorder="1" applyAlignment="1">
      <alignment vertical="center"/>
      <protection/>
    </xf>
    <xf numFmtId="0" fontId="2" fillId="0" borderId="34" xfId="25" applyFont="1" applyBorder="1">
      <alignment/>
      <protection/>
    </xf>
    <xf numFmtId="0" fontId="2" fillId="0" borderId="48" xfId="25" applyFont="1" applyBorder="1">
      <alignment/>
      <protection/>
    </xf>
    <xf numFmtId="0" fontId="2" fillId="0" borderId="49" xfId="25" applyFont="1" applyBorder="1">
      <alignment/>
      <protection/>
    </xf>
    <xf numFmtId="0" fontId="7" fillId="0" borderId="6" xfId="25" applyFont="1" applyBorder="1" applyAlignment="1">
      <alignment vertical="center" wrapText="1"/>
      <protection/>
    </xf>
    <xf numFmtId="0" fontId="7" fillId="0" borderId="7" xfId="25" applyFont="1" applyBorder="1" applyAlignment="1">
      <alignment vertical="center" wrapText="1"/>
      <protection/>
    </xf>
    <xf numFmtId="0" fontId="7" fillId="0" borderId="14" xfId="25" applyFont="1" applyBorder="1" applyAlignment="1">
      <alignment vertical="center" wrapText="1"/>
      <protection/>
    </xf>
    <xf numFmtId="0" fontId="21" fillId="0" borderId="67" xfId="25" applyFont="1" applyFill="1" applyBorder="1" applyAlignment="1">
      <alignment horizontal="center" vertical="center" wrapText="1"/>
      <protection/>
    </xf>
    <xf numFmtId="0" fontId="21" fillId="0" borderId="17" xfId="25" applyFont="1" applyFill="1" applyBorder="1" applyAlignment="1">
      <alignment horizontal="center" vertical="center" wrapText="1"/>
      <protection/>
    </xf>
    <xf numFmtId="0" fontId="21" fillId="0" borderId="68" xfId="25" applyFont="1" applyFill="1" applyBorder="1" applyAlignment="1">
      <alignment horizontal="center" vertical="center" wrapText="1"/>
      <protection/>
    </xf>
    <xf numFmtId="0" fontId="21" fillId="0" borderId="27" xfId="25" applyFont="1" applyBorder="1" applyAlignment="1">
      <alignment horizontal="center" vertical="center"/>
      <protection/>
    </xf>
    <xf numFmtId="0" fontId="21" fillId="0" borderId="21" xfId="25" applyFont="1" applyBorder="1" applyAlignment="1">
      <alignment horizontal="center" vertical="center"/>
      <protection/>
    </xf>
    <xf numFmtId="0" fontId="21" fillId="0" borderId="22" xfId="25" applyFont="1" applyBorder="1" applyAlignment="1">
      <alignment horizontal="center" vertical="center"/>
      <protection/>
    </xf>
    <xf numFmtId="0" fontId="2" fillId="0" borderId="62" xfId="25" applyFont="1" applyBorder="1">
      <alignment/>
      <protection/>
    </xf>
    <xf numFmtId="0" fontId="2" fillId="0" borderId="23" xfId="25" applyFont="1" applyBorder="1">
      <alignment/>
      <protection/>
    </xf>
    <xf numFmtId="0" fontId="2" fillId="0" borderId="24" xfId="25" applyFont="1" applyBorder="1">
      <alignment/>
      <protection/>
    </xf>
    <xf numFmtId="0" fontId="5" fillId="0" borderId="52" xfId="25" applyFont="1" applyBorder="1" applyAlignment="1" quotePrefix="1">
      <alignment horizontal="center" vertical="center"/>
      <protection/>
    </xf>
    <xf numFmtId="0" fontId="5" fillId="0" borderId="47" xfId="25" applyFont="1" applyBorder="1" applyAlignment="1">
      <alignment horizontal="center" vertical="center"/>
      <protection/>
    </xf>
    <xf numFmtId="0" fontId="5" fillId="0" borderId="12" xfId="25" applyFont="1" applyBorder="1" applyAlignment="1">
      <alignment horizontal="center" vertical="center"/>
      <protection/>
    </xf>
    <xf numFmtId="0" fontId="5" fillId="0" borderId="6" xfId="25" applyFont="1" applyBorder="1" applyAlignment="1" quotePrefix="1">
      <alignment horizontal="center" vertical="center"/>
      <protection/>
    </xf>
    <xf numFmtId="0" fontId="5" fillId="0" borderId="7" xfId="25" applyFont="1" applyBorder="1" applyAlignment="1">
      <alignment horizontal="center" vertical="center"/>
      <protection/>
    </xf>
    <xf numFmtId="0" fontId="5" fillId="0" borderId="8" xfId="25" applyFont="1" applyBorder="1" applyAlignment="1">
      <alignment horizontal="center" vertical="center"/>
      <protection/>
    </xf>
    <xf numFmtId="0" fontId="6" fillId="0" borderId="0" xfId="25" applyFont="1" applyFill="1" applyAlignment="1">
      <alignment horizontal="center" vertical="center" wrapText="1"/>
      <protection/>
    </xf>
    <xf numFmtId="0" fontId="5" fillId="0" borderId="46" xfId="25" applyFont="1" applyBorder="1" applyAlignment="1" quotePrefix="1">
      <alignment horizontal="center" vertical="center"/>
      <protection/>
    </xf>
    <xf numFmtId="0" fontId="5" fillId="0" borderId="48" xfId="25" applyFont="1" applyBorder="1" applyAlignment="1">
      <alignment horizontal="center" vertical="center"/>
      <protection/>
    </xf>
    <xf numFmtId="0" fontId="5" fillId="0" borderId="49" xfId="25" applyFont="1" applyBorder="1" applyAlignment="1">
      <alignment horizontal="center" vertical="center"/>
      <protection/>
    </xf>
    <xf numFmtId="0" fontId="20" fillId="0" borderId="6" xfId="25" applyFont="1" applyBorder="1" applyAlignment="1">
      <alignment vertical="center"/>
      <protection/>
    </xf>
    <xf numFmtId="0" fontId="20" fillId="0" borderId="7" xfId="25" applyFont="1" applyBorder="1" applyAlignment="1">
      <alignment vertical="center"/>
      <protection/>
    </xf>
    <xf numFmtId="0" fontId="2" fillId="0" borderId="0" xfId="25" applyFont="1" applyAlignment="1">
      <alignment horizontal="center" vertical="top"/>
      <protection/>
    </xf>
    <xf numFmtId="0" fontId="5" fillId="0" borderId="29" xfId="25" applyFont="1" applyBorder="1" applyAlignment="1" quotePrefix="1">
      <alignment horizontal="center" vertical="center"/>
      <protection/>
    </xf>
    <xf numFmtId="0" fontId="2" fillId="0" borderId="14" xfId="25" applyFont="1" applyBorder="1">
      <alignment/>
      <protection/>
    </xf>
    <xf numFmtId="0" fontId="5" fillId="0" borderId="13" xfId="25" applyFont="1" applyBorder="1" applyAlignment="1" quotePrefix="1">
      <alignment horizontal="center" vertical="center"/>
      <protection/>
    </xf>
    <xf numFmtId="3" fontId="2" fillId="0" borderId="13" xfId="26" applyNumberFormat="1" applyBorder="1" applyAlignment="1">
      <alignment horizontal="right"/>
      <protection/>
    </xf>
    <xf numFmtId="3" fontId="2" fillId="0" borderId="7" xfId="26" applyNumberFormat="1" applyBorder="1" applyAlignment="1">
      <alignment horizontal="right"/>
      <protection/>
    </xf>
    <xf numFmtId="3" fontId="2" fillId="0" borderId="8" xfId="26" applyNumberFormat="1" applyBorder="1" applyAlignment="1">
      <alignment horizontal="right"/>
      <protection/>
    </xf>
    <xf numFmtId="3" fontId="2" fillId="2" borderId="28" xfId="26" applyNumberFormat="1" applyFill="1" applyBorder="1" applyAlignment="1">
      <alignment horizontal="right"/>
      <protection/>
    </xf>
    <xf numFmtId="3" fontId="2" fillId="2" borderId="36" xfId="26" applyNumberFormat="1" applyFill="1" applyBorder="1" applyAlignment="1">
      <alignment horizontal="right"/>
      <protection/>
    </xf>
    <xf numFmtId="3" fontId="2" fillId="2" borderId="3" xfId="26" applyNumberFormat="1" applyFill="1" applyBorder="1" applyAlignment="1">
      <alignment horizontal="right"/>
      <protection/>
    </xf>
    <xf numFmtId="3" fontId="2" fillId="2" borderId="4" xfId="26" applyNumberFormat="1" applyFill="1" applyBorder="1" applyAlignment="1">
      <alignment horizontal="right"/>
      <protection/>
    </xf>
    <xf numFmtId="3" fontId="2" fillId="2" borderId="37" xfId="26" applyNumberFormat="1" applyFill="1" applyBorder="1" applyAlignment="1">
      <alignment horizontal="right"/>
      <protection/>
    </xf>
    <xf numFmtId="3" fontId="2" fillId="0" borderId="14" xfId="26" applyNumberFormat="1" applyBorder="1" applyAlignment="1">
      <alignment horizontal="right"/>
      <protection/>
    </xf>
    <xf numFmtId="3" fontId="2" fillId="0" borderId="6" xfId="26" applyNumberFormat="1" applyBorder="1" applyAlignment="1">
      <alignment horizontal="right"/>
      <protection/>
    </xf>
    <xf numFmtId="3" fontId="2" fillId="0" borderId="29" xfId="26" applyNumberFormat="1" applyBorder="1" applyAlignment="1">
      <alignment horizontal="right"/>
      <protection/>
    </xf>
    <xf numFmtId="3" fontId="2" fillId="0" borderId="47" xfId="26" applyNumberFormat="1" applyBorder="1" applyAlignment="1">
      <alignment horizontal="right"/>
      <protection/>
    </xf>
    <xf numFmtId="3" fontId="2" fillId="0" borderId="12" xfId="26" applyNumberFormat="1" applyBorder="1" applyAlignment="1">
      <alignment horizontal="right"/>
      <protection/>
    </xf>
    <xf numFmtId="3" fontId="2" fillId="0" borderId="11" xfId="26" applyNumberFormat="1" applyBorder="1" applyAlignment="1">
      <alignment horizontal="right"/>
      <protection/>
    </xf>
    <xf numFmtId="3" fontId="2" fillId="0" borderId="52" xfId="26" applyNumberFormat="1" applyBorder="1" applyAlignment="1">
      <alignment horizontal="right"/>
      <protection/>
    </xf>
    <xf numFmtId="3" fontId="2" fillId="0" borderId="34" xfId="26" applyNumberFormat="1" applyBorder="1" applyAlignment="1">
      <alignment horizontal="right"/>
      <protection/>
    </xf>
    <xf numFmtId="3" fontId="2" fillId="0" borderId="48" xfId="26" applyNumberFormat="1" applyBorder="1" applyAlignment="1">
      <alignment horizontal="right"/>
      <protection/>
    </xf>
    <xf numFmtId="3" fontId="2" fillId="0" borderId="49" xfId="26" applyNumberFormat="1" applyBorder="1" applyAlignment="1">
      <alignment horizontal="right"/>
      <protection/>
    </xf>
    <xf numFmtId="3" fontId="2" fillId="0" borderId="35" xfId="26" applyNumberFormat="1" applyBorder="1" applyAlignment="1">
      <alignment horizontal="right"/>
      <protection/>
    </xf>
    <xf numFmtId="201" fontId="2" fillId="0" borderId="52" xfId="26" applyNumberFormat="1" applyBorder="1" applyAlignment="1">
      <alignment horizontal="right"/>
      <protection/>
    </xf>
    <xf numFmtId="201" fontId="2" fillId="0" borderId="47" xfId="26" applyNumberFormat="1" applyBorder="1" applyAlignment="1">
      <alignment horizontal="right"/>
      <protection/>
    </xf>
    <xf numFmtId="201" fontId="2" fillId="0" borderId="11" xfId="26" applyNumberFormat="1" applyBorder="1" applyAlignment="1">
      <alignment horizontal="right"/>
      <protection/>
    </xf>
    <xf numFmtId="3" fontId="2" fillId="0" borderId="46" xfId="26" applyNumberFormat="1" applyBorder="1" applyAlignment="1">
      <alignment horizontal="right"/>
      <protection/>
    </xf>
    <xf numFmtId="0" fontId="2" fillId="0" borderId="52" xfId="36" applyFont="1" applyBorder="1" applyAlignment="1">
      <alignment horizontal="left" vertical="center"/>
      <protection/>
    </xf>
    <xf numFmtId="0" fontId="2" fillId="0" borderId="47" xfId="36" applyFont="1" applyBorder="1" applyAlignment="1">
      <alignment horizontal="left" vertical="center"/>
      <protection/>
    </xf>
    <xf numFmtId="0" fontId="2" fillId="0" borderId="11" xfId="36" applyFont="1" applyBorder="1" applyAlignment="1">
      <alignment horizontal="left" vertical="center"/>
      <protection/>
    </xf>
    <xf numFmtId="0" fontId="21" fillId="0" borderId="39" xfId="26" applyFont="1" applyBorder="1" applyAlignment="1">
      <alignment horizontal="center" vertical="top"/>
      <protection/>
    </xf>
    <xf numFmtId="0" fontId="11" fillId="0" borderId="69" xfId="26" applyFont="1" applyBorder="1" applyAlignment="1">
      <alignment horizontal="center" vertical="center"/>
      <protection/>
    </xf>
    <xf numFmtId="0" fontId="11" fillId="0" borderId="51" xfId="26" applyFont="1" applyBorder="1" applyAlignment="1">
      <alignment horizontal="center" vertical="center"/>
      <protection/>
    </xf>
    <xf numFmtId="0" fontId="11" fillId="0" borderId="9" xfId="26" applyFont="1" applyBorder="1" applyAlignment="1">
      <alignment horizontal="center" vertical="center"/>
      <protection/>
    </xf>
    <xf numFmtId="0" fontId="11" fillId="0" borderId="44" xfId="26" applyFont="1" applyBorder="1" applyAlignment="1">
      <alignment horizontal="center" vertical="center"/>
      <protection/>
    </xf>
    <xf numFmtId="0" fontId="11" fillId="0" borderId="18" xfId="26" applyFont="1" applyBorder="1" applyAlignment="1">
      <alignment horizontal="center" vertical="center"/>
      <protection/>
    </xf>
    <xf numFmtId="0" fontId="11" fillId="0" borderId="30" xfId="26" applyFont="1" applyBorder="1" applyAlignment="1">
      <alignment horizontal="center" vertical="center"/>
      <protection/>
    </xf>
    <xf numFmtId="0" fontId="11" fillId="0" borderId="50" xfId="26" applyFont="1" applyBorder="1" applyAlignment="1">
      <alignment vertical="center"/>
      <protection/>
    </xf>
    <xf numFmtId="0" fontId="11" fillId="0" borderId="51" xfId="26" applyFont="1" applyBorder="1" applyAlignment="1">
      <alignment vertical="center"/>
      <protection/>
    </xf>
    <xf numFmtId="0" fontId="11" fillId="0" borderId="10" xfId="26" applyFont="1" applyBorder="1" applyAlignment="1">
      <alignment vertical="center"/>
      <protection/>
    </xf>
    <xf numFmtId="0" fontId="11" fillId="0" borderId="16" xfId="26" applyFont="1" applyBorder="1" applyAlignment="1">
      <alignment vertical="center"/>
      <protection/>
    </xf>
    <xf numFmtId="0" fontId="11" fillId="0" borderId="18" xfId="26" applyFont="1" applyBorder="1" applyAlignment="1">
      <alignment vertical="center"/>
      <protection/>
    </xf>
    <xf numFmtId="0" fontId="11" fillId="0" borderId="45" xfId="26" applyFont="1" applyBorder="1" applyAlignment="1">
      <alignment vertical="center"/>
      <protection/>
    </xf>
    <xf numFmtId="0" fontId="11" fillId="0" borderId="53" xfId="26" applyFont="1" applyBorder="1" applyAlignment="1">
      <alignment horizontal="center"/>
      <protection/>
    </xf>
    <xf numFmtId="0" fontId="11" fillId="0" borderId="0" xfId="26" applyFont="1" applyBorder="1" applyAlignment="1">
      <alignment horizontal="center"/>
      <protection/>
    </xf>
    <xf numFmtId="0" fontId="11" fillId="0" borderId="33" xfId="26" applyFont="1" applyBorder="1" applyAlignment="1">
      <alignment horizontal="center"/>
      <protection/>
    </xf>
    <xf numFmtId="0" fontId="2" fillId="0" borderId="66" xfId="26" applyBorder="1" applyAlignment="1">
      <alignment horizontal="center" vertical="top"/>
      <protection/>
    </xf>
    <xf numFmtId="0" fontId="11" fillId="0" borderId="46" xfId="26" applyFont="1" applyBorder="1" applyAlignment="1">
      <alignment horizontal="center" vertical="center" wrapText="1"/>
      <protection/>
    </xf>
    <xf numFmtId="0" fontId="11" fillId="0" borderId="48" xfId="26" applyFont="1" applyBorder="1" applyAlignment="1">
      <alignment horizontal="center" vertical="center" wrapText="1"/>
      <protection/>
    </xf>
    <xf numFmtId="0" fontId="11" fillId="0" borderId="35" xfId="26" applyFont="1" applyBorder="1" applyAlignment="1">
      <alignment horizontal="center" vertical="center" wrapText="1"/>
      <protection/>
    </xf>
    <xf numFmtId="0" fontId="11" fillId="0" borderId="38" xfId="26" applyFont="1" applyBorder="1" applyAlignment="1">
      <alignment horizontal="center" vertical="center" wrapText="1"/>
      <protection/>
    </xf>
    <xf numFmtId="0" fontId="11" fillId="0" borderId="39" xfId="26" applyFont="1" applyBorder="1" applyAlignment="1">
      <alignment horizontal="center" vertical="center" wrapText="1"/>
      <protection/>
    </xf>
    <xf numFmtId="0" fontId="11" fillId="0" borderId="40" xfId="26" applyFont="1" applyBorder="1" applyAlignment="1">
      <alignment horizontal="center" vertical="center" wrapText="1"/>
      <protection/>
    </xf>
    <xf numFmtId="0" fontId="11" fillId="0" borderId="44" xfId="26" applyFont="1" applyBorder="1" applyAlignment="1">
      <alignment horizontal="center" vertical="center" wrapText="1"/>
      <protection/>
    </xf>
    <xf numFmtId="0" fontId="11" fillId="0" borderId="18" xfId="26" applyFont="1" applyBorder="1" applyAlignment="1">
      <alignment horizontal="center" vertical="center" wrapText="1"/>
      <protection/>
    </xf>
    <xf numFmtId="0" fontId="11" fillId="0" borderId="45" xfId="26" applyFont="1" applyBorder="1" applyAlignment="1">
      <alignment horizontal="center" vertical="center" wrapText="1"/>
      <protection/>
    </xf>
    <xf numFmtId="0" fontId="11" fillId="0" borderId="50" xfId="26" applyFont="1" applyBorder="1" applyAlignment="1">
      <alignment horizontal="center" vertical="center"/>
      <protection/>
    </xf>
    <xf numFmtId="0" fontId="11" fillId="0" borderId="10" xfId="26" applyFont="1" applyBorder="1" applyAlignment="1">
      <alignment horizontal="center" vertical="center"/>
      <protection/>
    </xf>
    <xf numFmtId="0" fontId="11" fillId="0" borderId="16" xfId="26" applyFont="1" applyBorder="1" applyAlignment="1">
      <alignment horizontal="center" vertical="center"/>
      <protection/>
    </xf>
    <xf numFmtId="0" fontId="11" fillId="0" borderId="45" xfId="26" applyFont="1" applyBorder="1" applyAlignment="1">
      <alignment horizontal="center" vertical="center"/>
      <protection/>
    </xf>
    <xf numFmtId="0" fontId="10" fillId="0" borderId="37" xfId="26" applyFont="1" applyBorder="1" applyAlignment="1">
      <alignment horizontal="center" vertical="center"/>
      <protection/>
    </xf>
    <xf numFmtId="0" fontId="10" fillId="0" borderId="3" xfId="26" applyFont="1" applyBorder="1" applyAlignment="1">
      <alignment horizontal="center" vertical="center"/>
      <protection/>
    </xf>
    <xf numFmtId="0" fontId="21" fillId="0" borderId="28" xfId="26" applyFont="1" applyBorder="1" applyAlignment="1">
      <alignment horizontal="center" vertical="center"/>
      <protection/>
    </xf>
    <xf numFmtId="0" fontId="21" fillId="0" borderId="4" xfId="26" applyFont="1" applyBorder="1" applyAlignment="1">
      <alignment horizontal="center" vertical="center"/>
      <protection/>
    </xf>
    <xf numFmtId="0" fontId="21" fillId="0" borderId="37" xfId="26" applyFont="1" applyBorder="1" applyAlignment="1">
      <alignment horizontal="center" vertical="center"/>
      <protection/>
    </xf>
    <xf numFmtId="0" fontId="21" fillId="0" borderId="3" xfId="26" applyFont="1" applyBorder="1" applyAlignment="1">
      <alignment horizontal="center" vertical="center"/>
      <protection/>
    </xf>
    <xf numFmtId="0" fontId="21" fillId="0" borderId="25" xfId="26" applyFont="1" applyBorder="1">
      <alignment/>
      <protection/>
    </xf>
    <xf numFmtId="0" fontId="21" fillId="0" borderId="26" xfId="26" applyFont="1" applyBorder="1">
      <alignment/>
      <protection/>
    </xf>
    <xf numFmtId="0" fontId="11" fillId="0" borderId="18" xfId="26" applyFont="1" applyBorder="1" applyAlignment="1">
      <alignment horizontal="center"/>
      <protection/>
    </xf>
    <xf numFmtId="0" fontId="11" fillId="0" borderId="30" xfId="26" applyFont="1" applyBorder="1" applyAlignment="1">
      <alignment horizontal="center"/>
      <protection/>
    </xf>
    <xf numFmtId="16" fontId="11" fillId="0" borderId="16" xfId="26" applyNumberFormat="1" applyFont="1" applyBorder="1" applyAlignment="1" quotePrefix="1">
      <alignment horizontal="center"/>
      <protection/>
    </xf>
    <xf numFmtId="0" fontId="11" fillId="0" borderId="45" xfId="26" applyFont="1" applyBorder="1" applyAlignment="1">
      <alignment horizontal="center"/>
      <protection/>
    </xf>
    <xf numFmtId="0" fontId="21" fillId="0" borderId="37" xfId="26" applyFont="1" applyBorder="1">
      <alignment/>
      <protection/>
    </xf>
    <xf numFmtId="0" fontId="21" fillId="0" borderId="4" xfId="26" applyFont="1" applyBorder="1">
      <alignment/>
      <protection/>
    </xf>
    <xf numFmtId="0" fontId="21" fillId="0" borderId="64" xfId="26" applyFont="1" applyBorder="1" applyAlignment="1">
      <alignment horizontal="center"/>
      <protection/>
    </xf>
    <xf numFmtId="0" fontId="11" fillId="0" borderId="42" xfId="26" applyFont="1" applyBorder="1" applyAlignment="1">
      <alignment horizontal="center" vertical="center" wrapText="1"/>
      <protection/>
    </xf>
    <xf numFmtId="0" fontId="11" fillId="0" borderId="53" xfId="26" applyFont="1" applyBorder="1" applyAlignment="1">
      <alignment horizontal="center" vertical="center" wrapText="1"/>
      <protection/>
    </xf>
    <xf numFmtId="0" fontId="11" fillId="0" borderId="0" xfId="26" applyFont="1" applyBorder="1" applyAlignment="1">
      <alignment horizontal="center" vertical="center" wrapText="1"/>
      <protection/>
    </xf>
    <xf numFmtId="0" fontId="11" fillId="0" borderId="15" xfId="26" applyFont="1" applyBorder="1" applyAlignment="1">
      <alignment horizontal="center" vertical="center" wrapText="1"/>
      <protection/>
    </xf>
    <xf numFmtId="0" fontId="11" fillId="0" borderId="16" xfId="26" applyFont="1" applyBorder="1" applyAlignment="1">
      <alignment horizontal="center" vertical="center" wrapText="1"/>
      <protection/>
    </xf>
    <xf numFmtId="0" fontId="11" fillId="0" borderId="43" xfId="36" applyFont="1" applyBorder="1" applyAlignment="1">
      <alignment horizontal="center" vertical="center"/>
      <protection/>
    </xf>
    <xf numFmtId="0" fontId="11" fillId="0" borderId="0" xfId="36" applyFont="1" applyBorder="1" applyAlignment="1">
      <alignment horizontal="center" vertical="center"/>
      <protection/>
    </xf>
    <xf numFmtId="0" fontId="11" fillId="0" borderId="15" xfId="36" applyFont="1" applyBorder="1" applyAlignment="1">
      <alignment horizontal="center" vertical="center"/>
      <protection/>
    </xf>
    <xf numFmtId="0" fontId="11" fillId="0" borderId="37" xfId="36" applyFont="1" applyBorder="1" applyAlignment="1">
      <alignment vertical="center"/>
      <protection/>
    </xf>
    <xf numFmtId="0" fontId="11" fillId="0" borderId="36" xfId="36" applyFont="1" applyBorder="1" applyAlignment="1">
      <alignment vertical="center"/>
      <protection/>
    </xf>
    <xf numFmtId="0" fontId="11" fillId="0" borderId="3" xfId="36" applyFont="1" applyBorder="1" applyAlignment="1">
      <alignment vertical="center"/>
      <protection/>
    </xf>
    <xf numFmtId="0" fontId="11" fillId="0" borderId="38" xfId="26" applyFont="1" applyBorder="1" applyAlignment="1">
      <alignment horizontal="center" vertical="center"/>
      <protection/>
    </xf>
    <xf numFmtId="0" fontId="11" fillId="0" borderId="39" xfId="26" applyFont="1" applyBorder="1" applyAlignment="1">
      <alignment horizontal="center" vertical="center"/>
      <protection/>
    </xf>
    <xf numFmtId="0" fontId="11" fillId="0" borderId="40" xfId="26" applyFont="1" applyBorder="1" applyAlignment="1">
      <alignment horizontal="center" vertical="center"/>
      <protection/>
    </xf>
    <xf numFmtId="16" fontId="11" fillId="0" borderId="52" xfId="26" applyNumberFormat="1" applyFont="1" applyBorder="1" applyAlignment="1" quotePrefix="1">
      <alignment horizontal="center"/>
      <protection/>
    </xf>
    <xf numFmtId="0" fontId="11" fillId="0" borderId="47" xfId="26" applyFont="1" applyBorder="1" applyAlignment="1">
      <alignment horizontal="center"/>
      <protection/>
    </xf>
    <xf numFmtId="0" fontId="11" fillId="0" borderId="11" xfId="26" applyFont="1" applyBorder="1" applyAlignment="1">
      <alignment horizontal="center"/>
      <protection/>
    </xf>
    <xf numFmtId="0" fontId="11" fillId="0" borderId="29" xfId="26" applyFont="1" applyBorder="1" applyAlignment="1" quotePrefix="1">
      <alignment horizontal="center"/>
      <protection/>
    </xf>
    <xf numFmtId="16" fontId="11" fillId="0" borderId="29" xfId="26" applyNumberFormat="1" applyFont="1" applyBorder="1" applyAlignment="1" quotePrefix="1">
      <alignment horizontal="center"/>
      <protection/>
    </xf>
    <xf numFmtId="0" fontId="11" fillId="0" borderId="12" xfId="26" applyFont="1" applyBorder="1" applyAlignment="1">
      <alignment horizontal="center"/>
      <protection/>
    </xf>
    <xf numFmtId="0" fontId="31" fillId="0" borderId="23" xfId="27" applyFont="1" applyBorder="1" applyAlignment="1">
      <alignment vertical="center" wrapText="1"/>
      <protection/>
    </xf>
    <xf numFmtId="0" fontId="29" fillId="0" borderId="23" xfId="27" applyFont="1" applyBorder="1" applyAlignment="1">
      <alignment horizontal="center" vertical="center" wrapText="1"/>
      <protection/>
    </xf>
    <xf numFmtId="3" fontId="29" fillId="0" borderId="23" xfId="27" applyNumberFormat="1" applyFont="1" applyBorder="1" applyAlignment="1">
      <alignment horizontal="right" vertical="center" wrapText="1"/>
      <protection/>
    </xf>
    <xf numFmtId="0" fontId="30" fillId="0" borderId="23" xfId="27" applyFont="1" applyBorder="1" applyAlignment="1">
      <alignment vertical="center" wrapText="1"/>
      <protection/>
    </xf>
    <xf numFmtId="0" fontId="30" fillId="0" borderId="60" xfId="27" applyFont="1" applyBorder="1" applyAlignment="1">
      <alignment vertical="center" wrapText="1"/>
      <protection/>
    </xf>
    <xf numFmtId="0" fontId="29" fillId="0" borderId="50" xfId="27" applyFont="1" applyBorder="1" applyAlignment="1">
      <alignment horizontal="center" vertical="center" wrapText="1"/>
      <protection/>
    </xf>
    <xf numFmtId="0" fontId="29" fillId="0" borderId="9" xfId="27" applyFont="1" applyBorder="1" applyAlignment="1">
      <alignment horizontal="center" vertical="center" wrapText="1"/>
      <protection/>
    </xf>
    <xf numFmtId="0" fontId="29" fillId="0" borderId="16" xfId="27" applyFont="1" applyBorder="1" applyAlignment="1">
      <alignment horizontal="center" vertical="center" wrapText="1"/>
      <protection/>
    </xf>
    <xf numFmtId="0" fontId="29" fillId="0" borderId="30" xfId="27" applyFont="1" applyBorder="1" applyAlignment="1">
      <alignment horizontal="center" vertical="center" wrapText="1"/>
      <protection/>
    </xf>
    <xf numFmtId="3" fontId="29" fillId="0" borderId="50" xfId="27" applyNumberFormat="1" applyFont="1" applyBorder="1" applyAlignment="1">
      <alignment horizontal="right" vertical="center" wrapText="1"/>
      <protection/>
    </xf>
    <xf numFmtId="3" fontId="29" fillId="0" borderId="51" xfId="27" applyNumberFormat="1" applyFont="1" applyBorder="1" applyAlignment="1">
      <alignment horizontal="right" vertical="center" wrapText="1"/>
      <protection/>
    </xf>
    <xf numFmtId="3" fontId="29" fillId="0" borderId="9" xfId="27" applyNumberFormat="1" applyFont="1" applyBorder="1" applyAlignment="1">
      <alignment horizontal="right" vertical="center" wrapText="1"/>
      <protection/>
    </xf>
    <xf numFmtId="3" fontId="29" fillId="0" borderId="16" xfId="27" applyNumberFormat="1" applyFont="1" applyBorder="1" applyAlignment="1">
      <alignment horizontal="right" vertical="center" wrapText="1"/>
      <protection/>
    </xf>
    <xf numFmtId="3" fontId="29" fillId="0" borderId="18" xfId="27" applyNumberFormat="1" applyFont="1" applyBorder="1" applyAlignment="1">
      <alignment horizontal="right" vertical="center" wrapText="1"/>
      <protection/>
    </xf>
    <xf numFmtId="3" fontId="29" fillId="0" borderId="30" xfId="27" applyNumberFormat="1" applyFont="1" applyBorder="1" applyAlignment="1">
      <alignment horizontal="right" vertical="center" wrapText="1"/>
      <protection/>
    </xf>
    <xf numFmtId="0" fontId="31" fillId="0" borderId="19" xfId="27" applyFont="1" applyBorder="1" applyAlignment="1">
      <alignment vertical="center" wrapText="1"/>
      <protection/>
    </xf>
    <xf numFmtId="0" fontId="31" fillId="0" borderId="29" xfId="27" applyFont="1" applyBorder="1" applyAlignment="1">
      <alignment horizontal="left" vertical="center" wrapText="1"/>
      <protection/>
    </xf>
    <xf numFmtId="0" fontId="31" fillId="0" borderId="47" xfId="27" applyFont="1" applyBorder="1" applyAlignment="1">
      <alignment horizontal="left" vertical="center" wrapText="1"/>
      <protection/>
    </xf>
    <xf numFmtId="0" fontId="31" fillId="0" borderId="11" xfId="27" applyFont="1" applyBorder="1" applyAlignment="1">
      <alignment horizontal="left" vertical="center" wrapText="1"/>
      <protection/>
    </xf>
    <xf numFmtId="0" fontId="29" fillId="0" borderId="29" xfId="27" applyFont="1" applyBorder="1" applyAlignment="1">
      <alignment horizontal="center" vertical="center" wrapText="1"/>
      <protection/>
    </xf>
    <xf numFmtId="0" fontId="29" fillId="0" borderId="11" xfId="27" applyFont="1" applyBorder="1" applyAlignment="1">
      <alignment horizontal="center" vertical="center" wrapText="1"/>
      <protection/>
    </xf>
    <xf numFmtId="3" fontId="29" fillId="0" borderId="29" xfId="27" applyNumberFormat="1" applyFont="1" applyBorder="1" applyAlignment="1">
      <alignment horizontal="right" vertical="center" wrapText="1"/>
      <protection/>
    </xf>
    <xf numFmtId="3" fontId="29" fillId="0" borderId="47" xfId="27" applyNumberFormat="1" applyFont="1" applyBorder="1" applyAlignment="1">
      <alignment horizontal="right" vertical="center" wrapText="1"/>
      <protection/>
    </xf>
    <xf numFmtId="3" fontId="29" fillId="0" borderId="11" xfId="27" applyNumberFormat="1" applyFont="1" applyBorder="1" applyAlignment="1">
      <alignment horizontal="right" vertical="center" wrapText="1"/>
      <protection/>
    </xf>
    <xf numFmtId="0" fontId="31" fillId="0" borderId="47" xfId="27" applyFont="1" applyBorder="1" applyAlignment="1" quotePrefix="1">
      <alignment horizontal="left" vertical="center" wrapText="1"/>
      <protection/>
    </xf>
    <xf numFmtId="0" fontId="31" fillId="0" borderId="29" xfId="27" applyFont="1" applyBorder="1" applyAlignment="1" quotePrefix="1">
      <alignment horizontal="left" vertical="center" wrapText="1"/>
      <protection/>
    </xf>
    <xf numFmtId="0" fontId="31" fillId="0" borderId="11" xfId="27" applyFont="1" applyBorder="1" applyAlignment="1" quotePrefix="1">
      <alignment horizontal="left" vertical="center" wrapText="1"/>
      <protection/>
    </xf>
    <xf numFmtId="0" fontId="31" fillId="0" borderId="29" xfId="27" applyFont="1" applyBorder="1" applyAlignment="1">
      <alignment horizontal="center" vertical="center" wrapText="1"/>
      <protection/>
    </xf>
    <xf numFmtId="0" fontId="31" fillId="0" borderId="47" xfId="27" applyFont="1" applyBorder="1" applyAlignment="1">
      <alignment horizontal="center" vertical="center" wrapText="1"/>
      <protection/>
    </xf>
    <xf numFmtId="0" fontId="28" fillId="0" borderId="0" xfId="27" applyFont="1" applyAlignment="1">
      <alignment horizontal="center" vertical="center"/>
      <protection/>
    </xf>
    <xf numFmtId="0" fontId="13" fillId="0" borderId="39" xfId="27" applyFont="1" applyBorder="1" applyAlignment="1">
      <alignment horizontal="center" vertical="top"/>
      <protection/>
    </xf>
    <xf numFmtId="0" fontId="13" fillId="0" borderId="39" xfId="27" applyFont="1" applyBorder="1" applyAlignment="1">
      <alignment horizontal="center" vertical="top" wrapText="1"/>
      <protection/>
    </xf>
    <xf numFmtId="0" fontId="30" fillId="0" borderId="50" xfId="27" applyFont="1" applyBorder="1" applyAlignment="1">
      <alignment vertical="center" wrapText="1"/>
      <protection/>
    </xf>
    <xf numFmtId="0" fontId="30" fillId="0" borderId="51" xfId="27" applyFont="1" applyBorder="1" applyAlignment="1">
      <alignment vertical="center" wrapText="1"/>
      <protection/>
    </xf>
    <xf numFmtId="0" fontId="30" fillId="0" borderId="9" xfId="27" applyFont="1" applyBorder="1" applyAlignment="1">
      <alignment vertical="center" wrapText="1"/>
      <protection/>
    </xf>
    <xf numFmtId="0" fontId="31" fillId="0" borderId="53" xfId="27" applyFont="1" applyBorder="1" applyAlignment="1">
      <alignment vertical="center" wrapText="1"/>
      <protection/>
    </xf>
    <xf numFmtId="0" fontId="31" fillId="0" borderId="0" xfId="27" applyFont="1" applyBorder="1" applyAlignment="1">
      <alignment vertical="center" wrapText="1"/>
      <protection/>
    </xf>
    <xf numFmtId="0" fontId="31" fillId="0" borderId="33" xfId="27" applyFont="1" applyBorder="1" applyAlignment="1">
      <alignment vertical="center" wrapText="1"/>
      <protection/>
    </xf>
    <xf numFmtId="0" fontId="31" fillId="0" borderId="50" xfId="27" applyFont="1" applyBorder="1" applyAlignment="1">
      <alignment vertical="center" wrapText="1"/>
      <protection/>
    </xf>
    <xf numFmtId="0" fontId="31" fillId="0" borderId="51" xfId="27" applyFont="1" applyBorder="1" applyAlignment="1">
      <alignment vertical="center" wrapText="1"/>
      <protection/>
    </xf>
    <xf numFmtId="0" fontId="31" fillId="0" borderId="9" xfId="27" applyFont="1" applyBorder="1" applyAlignment="1">
      <alignment vertical="center" wrapText="1"/>
      <protection/>
    </xf>
    <xf numFmtId="0" fontId="31" fillId="0" borderId="16" xfId="27" applyFont="1" applyBorder="1" applyAlignment="1">
      <alignment vertical="center" wrapText="1"/>
      <protection/>
    </xf>
    <xf numFmtId="0" fontId="31" fillId="0" borderId="18" xfId="27" applyFont="1" applyBorder="1" applyAlignment="1">
      <alignment vertical="center" wrapText="1"/>
      <protection/>
    </xf>
    <xf numFmtId="0" fontId="31" fillId="0" borderId="30" xfId="27" applyFont="1" applyBorder="1" applyAlignment="1">
      <alignment vertical="center" wrapText="1"/>
      <protection/>
    </xf>
    <xf numFmtId="0" fontId="31" fillId="0" borderId="29" xfId="27" applyFont="1" applyBorder="1" applyAlignment="1">
      <alignment vertical="center" wrapText="1"/>
      <protection/>
    </xf>
    <xf numFmtId="0" fontId="31" fillId="0" borderId="47" xfId="27" applyFont="1" applyBorder="1" applyAlignment="1">
      <alignment vertical="center" wrapText="1"/>
      <protection/>
    </xf>
    <xf numFmtId="0" fontId="31" fillId="0" borderId="11" xfId="27" applyFont="1" applyBorder="1" applyAlignment="1">
      <alignment vertical="center" wrapText="1"/>
      <protection/>
    </xf>
    <xf numFmtId="0" fontId="30" fillId="0" borderId="47" xfId="27" applyFont="1" applyBorder="1" applyAlignment="1">
      <alignment horizontal="center" vertical="center" wrapText="1"/>
      <protection/>
    </xf>
    <xf numFmtId="0" fontId="30" fillId="0" borderId="11" xfId="27" applyFont="1" applyBorder="1" applyAlignment="1">
      <alignment horizontal="center" vertical="center" wrapText="1"/>
      <protection/>
    </xf>
    <xf numFmtId="0" fontId="30" fillId="0" borderId="29" xfId="27" applyFont="1" applyBorder="1" applyAlignment="1">
      <alignment horizontal="left" vertical="center" wrapText="1"/>
      <protection/>
    </xf>
    <xf numFmtId="0" fontId="30" fillId="0" borderId="47" xfId="27" applyFont="1" applyBorder="1" applyAlignment="1">
      <alignment horizontal="left" vertical="center" wrapText="1"/>
      <protection/>
    </xf>
    <xf numFmtId="0" fontId="1" fillId="0" borderId="63" xfId="27" applyFont="1" applyBorder="1" applyAlignment="1">
      <alignment horizontal="center"/>
      <protection/>
    </xf>
    <xf numFmtId="0" fontId="29" fillId="0" borderId="60" xfId="27" applyFont="1" applyBorder="1" applyAlignment="1">
      <alignment horizontal="center"/>
      <protection/>
    </xf>
    <xf numFmtId="0" fontId="29" fillId="0" borderId="60" xfId="27" applyFont="1" applyBorder="1" applyAlignment="1">
      <alignment horizontal="center" vertical="center"/>
      <protection/>
    </xf>
    <xf numFmtId="0" fontId="26" fillId="0" borderId="0" xfId="27" applyFont="1" applyAlignment="1">
      <alignment horizontal="center"/>
      <protection/>
    </xf>
    <xf numFmtId="1" fontId="34" fillId="0" borderId="23" xfId="19" applyNumberFormat="1" applyFont="1" applyBorder="1" applyAlignment="1">
      <alignment horizontal="center" vertical="center"/>
      <protection/>
    </xf>
    <xf numFmtId="0" fontId="34" fillId="0" borderId="23" xfId="19" applyFont="1" applyBorder="1" applyAlignment="1">
      <alignment horizontal="center" vertical="center"/>
      <protection/>
    </xf>
    <xf numFmtId="0" fontId="34" fillId="0" borderId="24" xfId="19" applyFont="1" applyBorder="1" applyAlignment="1">
      <alignment horizontal="center" vertical="center"/>
      <protection/>
    </xf>
    <xf numFmtId="3" fontId="34" fillId="0" borderId="55" xfId="19" applyNumberFormat="1" applyFont="1" applyBorder="1" applyAlignment="1">
      <alignment horizontal="right" vertical="center"/>
      <protection/>
    </xf>
    <xf numFmtId="3" fontId="34" fillId="0" borderId="70" xfId="19" applyNumberFormat="1" applyFont="1" applyBorder="1" applyAlignment="1">
      <alignment horizontal="right" vertical="center"/>
      <protection/>
    </xf>
    <xf numFmtId="3" fontId="34" fillId="0" borderId="32" xfId="19" applyNumberFormat="1" applyFont="1" applyBorder="1" applyAlignment="1">
      <alignment horizontal="right" vertical="center"/>
      <protection/>
    </xf>
    <xf numFmtId="2" fontId="34" fillId="0" borderId="60" xfId="19" applyNumberFormat="1" applyFont="1" applyBorder="1" applyAlignment="1">
      <alignment horizontal="center" vertical="center"/>
      <protection/>
    </xf>
    <xf numFmtId="2" fontId="34" fillId="0" borderId="61" xfId="19" applyNumberFormat="1" applyFont="1" applyBorder="1" applyAlignment="1">
      <alignment horizontal="center" vertical="center"/>
      <protection/>
    </xf>
    <xf numFmtId="0" fontId="34" fillId="0" borderId="21" xfId="19" applyFont="1" applyBorder="1" applyAlignment="1">
      <alignment horizontal="center" vertical="center"/>
      <protection/>
    </xf>
    <xf numFmtId="0" fontId="34" fillId="0" borderId="31" xfId="19" applyFont="1" applyBorder="1" applyAlignment="1" quotePrefix="1">
      <alignment horizontal="center" vertical="center"/>
      <protection/>
    </xf>
    <xf numFmtId="0" fontId="34" fillId="0" borderId="32" xfId="19" applyFont="1" applyBorder="1" applyAlignment="1" quotePrefix="1">
      <alignment horizontal="center" vertical="center"/>
      <protection/>
    </xf>
    <xf numFmtId="3" fontId="34" fillId="0" borderId="19" xfId="19" applyNumberFormat="1" applyFont="1" applyBorder="1" applyAlignment="1">
      <alignment horizontal="right" vertical="center"/>
      <protection/>
    </xf>
    <xf numFmtId="3" fontId="34" fillId="0" borderId="60" xfId="19" applyNumberFormat="1" applyFont="1" applyBorder="1" applyAlignment="1">
      <alignment horizontal="right" vertical="center"/>
      <protection/>
    </xf>
    <xf numFmtId="3" fontId="34" fillId="0" borderId="23" xfId="19" applyNumberFormat="1" applyFont="1" applyBorder="1" applyAlignment="1">
      <alignment horizontal="right" vertical="center"/>
      <protection/>
    </xf>
    <xf numFmtId="3" fontId="34" fillId="0" borderId="21" xfId="19" applyNumberFormat="1" applyFont="1" applyBorder="1" applyAlignment="1">
      <alignment horizontal="right" vertical="center"/>
      <protection/>
    </xf>
    <xf numFmtId="3" fontId="34" fillId="5" borderId="71" xfId="28" applyNumberFormat="1" applyFont="1" applyFill="1" applyBorder="1" applyAlignment="1">
      <alignment horizontal="right"/>
      <protection/>
    </xf>
    <xf numFmtId="3" fontId="34" fillId="5" borderId="0" xfId="28" applyNumberFormat="1" applyFont="1" applyFill="1" applyBorder="1" applyAlignment="1">
      <alignment horizontal="right"/>
      <protection/>
    </xf>
    <xf numFmtId="3" fontId="34" fillId="5" borderId="33" xfId="28" applyNumberFormat="1" applyFont="1" applyFill="1" applyBorder="1" applyAlignment="1">
      <alignment horizontal="right"/>
      <protection/>
    </xf>
    <xf numFmtId="3" fontId="34" fillId="0" borderId="17" xfId="19" applyNumberFormat="1" applyFont="1" applyBorder="1" applyAlignment="1">
      <alignment horizontal="right" vertical="center"/>
      <protection/>
    </xf>
    <xf numFmtId="0" fontId="34" fillId="0" borderId="17" xfId="19" applyFont="1" applyBorder="1" applyAlignment="1">
      <alignment horizontal="center" vertical="center"/>
      <protection/>
    </xf>
    <xf numFmtId="3" fontId="34" fillId="5" borderId="25" xfId="28" applyNumberFormat="1" applyFont="1" applyFill="1" applyBorder="1" applyAlignment="1">
      <alignment horizontal="right"/>
      <protection/>
    </xf>
    <xf numFmtId="1" fontId="34" fillId="0" borderId="17" xfId="19" applyNumberFormat="1" applyFont="1" applyBorder="1" applyAlignment="1">
      <alignment horizontal="center" vertical="center"/>
      <protection/>
    </xf>
    <xf numFmtId="0" fontId="34" fillId="0" borderId="72" xfId="19" applyFont="1" applyBorder="1" applyAlignment="1" applyProtection="1">
      <alignment horizontal="left" vertical="center" wrapText="1"/>
      <protection locked="0"/>
    </xf>
    <xf numFmtId="0" fontId="34" fillId="0" borderId="55" xfId="19" applyFont="1" applyBorder="1" applyAlignment="1" applyProtection="1">
      <alignment horizontal="left" vertical="center" wrapText="1"/>
      <protection locked="0"/>
    </xf>
    <xf numFmtId="191" fontId="34" fillId="0" borderId="60" xfId="19" applyNumberFormat="1" applyFont="1" applyFill="1" applyBorder="1" applyAlignment="1">
      <alignment horizontal="center" vertical="center"/>
      <protection/>
    </xf>
    <xf numFmtId="0" fontId="34" fillId="0" borderId="60" xfId="19" applyFont="1" applyBorder="1" applyAlignment="1">
      <alignment horizontal="center" vertical="center"/>
      <protection/>
    </xf>
    <xf numFmtId="191" fontId="34" fillId="0" borderId="23" xfId="19" applyNumberFormat="1" applyFont="1" applyFill="1" applyBorder="1" applyAlignment="1">
      <alignment horizontal="center" vertical="center"/>
      <protection/>
    </xf>
    <xf numFmtId="191" fontId="34" fillId="0" borderId="19" xfId="19" applyNumberFormat="1" applyFont="1" applyFill="1" applyBorder="1" applyAlignment="1">
      <alignment horizontal="center" vertical="center"/>
      <protection/>
    </xf>
    <xf numFmtId="0" fontId="34" fillId="0" borderId="62" xfId="19" applyFont="1" applyBorder="1" applyAlignment="1" applyProtection="1">
      <alignment horizontal="left" vertical="center" wrapText="1"/>
      <protection locked="0"/>
    </xf>
    <xf numFmtId="0" fontId="34" fillId="0" borderId="23" xfId="19" applyFont="1" applyBorder="1" applyAlignment="1" applyProtection="1">
      <alignment horizontal="left" vertical="center" wrapText="1"/>
      <protection locked="0"/>
    </xf>
    <xf numFmtId="191" fontId="34" fillId="0" borderId="23" xfId="19" applyNumberFormat="1" applyFont="1" applyBorder="1" applyAlignment="1">
      <alignment horizontal="center" vertical="center"/>
      <protection/>
    </xf>
    <xf numFmtId="0" fontId="34" fillId="0" borderId="42" xfId="19" applyFont="1" applyBorder="1" applyAlignment="1">
      <alignment horizontal="center" vertical="center" wrapText="1"/>
      <protection/>
    </xf>
    <xf numFmtId="0" fontId="34" fillId="0" borderId="41" xfId="28" applyFont="1" applyBorder="1" applyAlignment="1">
      <alignment horizontal="center" vertical="center" wrapText="1"/>
      <protection/>
    </xf>
    <xf numFmtId="0" fontId="34" fillId="0" borderId="53" xfId="28" applyFont="1" applyBorder="1" applyAlignment="1">
      <alignment horizontal="center" vertical="center" wrapText="1"/>
      <protection/>
    </xf>
    <xf numFmtId="0" fontId="34" fillId="0" borderId="33" xfId="28" applyFont="1" applyBorder="1" applyAlignment="1">
      <alignment horizontal="center" vertical="center" wrapText="1"/>
      <protection/>
    </xf>
    <xf numFmtId="0" fontId="34" fillId="0" borderId="16" xfId="28" applyFont="1" applyBorder="1" applyAlignment="1">
      <alignment horizontal="center" vertical="center" wrapText="1"/>
      <protection/>
    </xf>
    <xf numFmtId="0" fontId="34" fillId="0" borderId="30" xfId="28" applyFont="1" applyBorder="1" applyAlignment="1">
      <alignment horizontal="center" vertical="center" wrapText="1"/>
      <protection/>
    </xf>
    <xf numFmtId="0" fontId="37" fillId="0" borderId="2" xfId="19" applyFont="1" applyFill="1" applyBorder="1" applyAlignment="1" applyProtection="1">
      <alignment vertical="center" wrapText="1"/>
      <protection locked="0"/>
    </xf>
    <xf numFmtId="0" fontId="34" fillId="0" borderId="25" xfId="28" applyFont="1" applyBorder="1" applyAlignment="1">
      <alignment/>
      <protection/>
    </xf>
    <xf numFmtId="0" fontId="34" fillId="0" borderId="25" xfId="28" applyFont="1" applyFill="1" applyBorder="1" applyAlignment="1">
      <alignment vertical="center" wrapText="1"/>
      <protection/>
    </xf>
    <xf numFmtId="0" fontId="34" fillId="0" borderId="62" xfId="19" applyFont="1" applyFill="1" applyBorder="1" applyAlignment="1" applyProtection="1">
      <alignment vertical="center" wrapText="1"/>
      <protection locked="0"/>
    </xf>
    <xf numFmtId="0" fontId="34" fillId="0" borderId="23" xfId="28" applyFont="1" applyFill="1" applyBorder="1" applyAlignment="1">
      <alignment vertical="center" wrapText="1"/>
      <protection/>
    </xf>
    <xf numFmtId="0" fontId="34" fillId="0" borderId="73" xfId="19" applyFont="1" applyBorder="1" applyAlignment="1" applyProtection="1">
      <alignment horizontal="left" vertical="center" wrapText="1"/>
      <protection locked="0"/>
    </xf>
    <xf numFmtId="0" fontId="34" fillId="0" borderId="60" xfId="19" applyFont="1" applyBorder="1" applyAlignment="1" applyProtection="1">
      <alignment horizontal="left" vertical="center" wrapText="1"/>
      <protection locked="0"/>
    </xf>
    <xf numFmtId="0" fontId="34" fillId="0" borderId="67" xfId="19" applyFont="1" applyBorder="1" applyAlignment="1" applyProtection="1">
      <alignment horizontal="left" vertical="center" wrapText="1"/>
      <protection locked="0"/>
    </xf>
    <xf numFmtId="0" fontId="34" fillId="0" borderId="17" xfId="19" applyFont="1" applyBorder="1" applyAlignment="1" applyProtection="1">
      <alignment horizontal="left" vertical="center" wrapText="1"/>
      <protection locked="0"/>
    </xf>
    <xf numFmtId="0" fontId="34" fillId="0" borderId="27" xfId="19" applyFont="1" applyBorder="1" applyAlignment="1" applyProtection="1">
      <alignment horizontal="left" vertical="center" wrapText="1"/>
      <protection locked="0"/>
    </xf>
    <xf numFmtId="0" fontId="34" fillId="0" borderId="21" xfId="19" applyFont="1" applyBorder="1" applyAlignment="1" applyProtection="1">
      <alignment horizontal="left" vertical="center" wrapText="1"/>
      <protection locked="0"/>
    </xf>
    <xf numFmtId="0" fontId="37" fillId="0" borderId="43" xfId="19" applyFont="1" applyFill="1" applyBorder="1" applyAlignment="1" applyProtection="1">
      <alignment horizontal="left" vertical="center"/>
      <protection locked="0"/>
    </xf>
    <xf numFmtId="0" fontId="37" fillId="0" borderId="0" xfId="19" applyFont="1" applyFill="1" applyBorder="1" applyAlignment="1" applyProtection="1">
      <alignment horizontal="left" vertical="center"/>
      <protection locked="0"/>
    </xf>
    <xf numFmtId="0" fontId="37" fillId="0" borderId="33" xfId="19" applyFont="1" applyFill="1" applyBorder="1" applyAlignment="1" applyProtection="1">
      <alignment horizontal="left" vertical="center"/>
      <protection locked="0"/>
    </xf>
    <xf numFmtId="0" fontId="34" fillId="0" borderId="65" xfId="19" applyFont="1" applyBorder="1" applyAlignment="1" applyProtection="1">
      <alignment horizontal="left" vertical="center" wrapText="1"/>
      <protection locked="0"/>
    </xf>
    <xf numFmtId="0" fontId="34" fillId="0" borderId="19" xfId="19" applyFont="1" applyBorder="1" applyAlignment="1" applyProtection="1">
      <alignment horizontal="left" vertical="center" wrapText="1"/>
      <protection locked="0"/>
    </xf>
    <xf numFmtId="0" fontId="37" fillId="0" borderId="37" xfId="19" applyFont="1" applyFill="1" applyBorder="1" applyAlignment="1" applyProtection="1">
      <alignment horizontal="left" vertical="center"/>
      <protection locked="0"/>
    </xf>
    <xf numFmtId="0" fontId="37" fillId="0" borderId="36" xfId="19" applyFont="1" applyFill="1" applyBorder="1" applyAlignment="1" applyProtection="1">
      <alignment horizontal="left" vertical="center"/>
      <protection locked="0"/>
    </xf>
    <xf numFmtId="0" fontId="37" fillId="0" borderId="3" xfId="19" applyFont="1" applyFill="1" applyBorder="1" applyAlignment="1" applyProtection="1">
      <alignment horizontal="left" vertical="center"/>
      <protection locked="0"/>
    </xf>
    <xf numFmtId="1" fontId="34" fillId="0" borderId="21" xfId="19" applyNumberFormat="1" applyFont="1" applyBorder="1" applyAlignment="1">
      <alignment horizontal="center" vertical="center"/>
      <protection/>
    </xf>
    <xf numFmtId="1" fontId="34" fillId="0" borderId="53" xfId="19" applyNumberFormat="1" applyFont="1" applyBorder="1" applyAlignment="1" quotePrefix="1">
      <alignment horizontal="center" vertical="center"/>
      <protection/>
    </xf>
    <xf numFmtId="1" fontId="34" fillId="0" borderId="33" xfId="19" applyNumberFormat="1" applyFont="1" applyBorder="1" applyAlignment="1">
      <alignment horizontal="center" vertical="center"/>
      <protection/>
    </xf>
    <xf numFmtId="3" fontId="34" fillId="0" borderId="68" xfId="19" applyNumberFormat="1" applyFont="1" applyBorder="1" applyAlignment="1">
      <alignment horizontal="right" vertical="center"/>
      <protection/>
    </xf>
    <xf numFmtId="3" fontId="34" fillId="0" borderId="24" xfId="19" applyNumberFormat="1" applyFont="1" applyBorder="1" applyAlignment="1">
      <alignment horizontal="right" vertical="center"/>
      <protection/>
    </xf>
    <xf numFmtId="3" fontId="34" fillId="0" borderId="22" xfId="19" applyNumberFormat="1" applyFont="1" applyBorder="1" applyAlignment="1">
      <alignment horizontal="right" vertical="center"/>
      <protection/>
    </xf>
    <xf numFmtId="3" fontId="34" fillId="0" borderId="49" xfId="19" applyNumberFormat="1" applyFont="1" applyBorder="1" applyAlignment="1">
      <alignment horizontal="right" vertical="center"/>
      <protection/>
    </xf>
    <xf numFmtId="3" fontId="34" fillId="0" borderId="74" xfId="19" applyNumberFormat="1" applyFont="1" applyBorder="1" applyAlignment="1">
      <alignment horizontal="right" vertical="center"/>
      <protection/>
    </xf>
    <xf numFmtId="3" fontId="34" fillId="0" borderId="67" xfId="19" applyNumberFormat="1" applyFont="1" applyBorder="1" applyAlignment="1">
      <alignment horizontal="right" vertical="center"/>
      <protection/>
    </xf>
    <xf numFmtId="3" fontId="34" fillId="0" borderId="12" xfId="19" applyNumberFormat="1" applyFont="1" applyBorder="1" applyAlignment="1">
      <alignment horizontal="right" vertical="center"/>
      <protection/>
    </xf>
    <xf numFmtId="3" fontId="34" fillId="0" borderId="75" xfId="19" applyNumberFormat="1" applyFont="1" applyBorder="1" applyAlignment="1">
      <alignment horizontal="right" vertical="center"/>
      <protection/>
    </xf>
    <xf numFmtId="3" fontId="34" fillId="0" borderId="62" xfId="19" applyNumberFormat="1" applyFont="1" applyBorder="1" applyAlignment="1">
      <alignment horizontal="right" vertical="center"/>
      <protection/>
    </xf>
    <xf numFmtId="0" fontId="34" fillId="0" borderId="23" xfId="19" applyFont="1" applyBorder="1" applyAlignment="1">
      <alignment horizontal="right" vertical="center"/>
      <protection/>
    </xf>
    <xf numFmtId="0" fontId="34" fillId="0" borderId="24" xfId="19" applyFont="1" applyBorder="1" applyAlignment="1">
      <alignment horizontal="right" vertical="center"/>
      <protection/>
    </xf>
    <xf numFmtId="3" fontId="34" fillId="0" borderId="8" xfId="19" applyNumberFormat="1" applyFont="1" applyBorder="1" applyAlignment="1">
      <alignment horizontal="right" vertical="center"/>
      <protection/>
    </xf>
    <xf numFmtId="3" fontId="34" fillId="0" borderId="76" xfId="19" applyNumberFormat="1" applyFont="1" applyBorder="1" applyAlignment="1">
      <alignment horizontal="right" vertical="center"/>
      <protection/>
    </xf>
    <xf numFmtId="3" fontId="34" fillId="0" borderId="27" xfId="19" applyNumberFormat="1" applyFont="1" applyBorder="1" applyAlignment="1">
      <alignment horizontal="right" vertical="center"/>
      <protection/>
    </xf>
    <xf numFmtId="0" fontId="34" fillId="0" borderId="68" xfId="19" applyFont="1" applyBorder="1" applyAlignment="1">
      <alignment horizontal="center" vertical="center"/>
      <protection/>
    </xf>
    <xf numFmtId="3" fontId="34" fillId="5" borderId="53" xfId="28" applyNumberFormat="1" applyFont="1" applyFill="1" applyBorder="1" applyAlignment="1">
      <alignment horizontal="right"/>
      <protection/>
    </xf>
    <xf numFmtId="3" fontId="34" fillId="5" borderId="15" xfId="28" applyNumberFormat="1" applyFont="1" applyFill="1" applyBorder="1" applyAlignment="1">
      <alignment horizontal="right"/>
      <protection/>
    </xf>
    <xf numFmtId="1" fontId="34" fillId="0" borderId="25" xfId="19" applyNumberFormat="1" applyFont="1" applyBorder="1" applyAlignment="1" quotePrefix="1">
      <alignment horizontal="center" vertical="center"/>
      <protection/>
    </xf>
    <xf numFmtId="1" fontId="34" fillId="0" borderId="25" xfId="19" applyNumberFormat="1" applyFont="1" applyBorder="1" applyAlignment="1">
      <alignment horizontal="center" vertical="center"/>
      <protection/>
    </xf>
    <xf numFmtId="1" fontId="34" fillId="0" borderId="28" xfId="19" applyNumberFormat="1" applyFont="1" applyBorder="1" applyAlignment="1" quotePrefix="1">
      <alignment horizontal="center" vertical="center"/>
      <protection/>
    </xf>
    <xf numFmtId="1" fontId="34" fillId="0" borderId="3" xfId="19" applyNumberFormat="1" applyFont="1" applyBorder="1" applyAlignment="1" quotePrefix="1">
      <alignment horizontal="center" vertical="center"/>
      <protection/>
    </xf>
    <xf numFmtId="3" fontId="34" fillId="0" borderId="19" xfId="19" applyNumberFormat="1" applyFont="1" applyFill="1" applyBorder="1" applyAlignment="1">
      <alignment horizontal="right" vertical="center"/>
      <protection/>
    </xf>
    <xf numFmtId="3" fontId="34" fillId="0" borderId="23" xfId="19" applyNumberFormat="1" applyFont="1" applyFill="1" applyBorder="1" applyAlignment="1">
      <alignment horizontal="right" vertical="center"/>
      <protection/>
    </xf>
    <xf numFmtId="3" fontId="34" fillId="0" borderId="60" xfId="19" applyNumberFormat="1" applyFont="1" applyFill="1" applyBorder="1" applyAlignment="1">
      <alignment horizontal="right" vertical="center"/>
      <protection/>
    </xf>
    <xf numFmtId="3" fontId="34" fillId="0" borderId="20" xfId="19" applyNumberFormat="1" applyFont="1" applyBorder="1" applyAlignment="1">
      <alignment horizontal="right" vertical="center"/>
      <protection/>
    </xf>
    <xf numFmtId="3" fontId="34" fillId="0" borderId="30" xfId="19" applyNumberFormat="1" applyFont="1" applyBorder="1" applyAlignment="1">
      <alignment horizontal="right" vertical="center"/>
      <protection/>
    </xf>
    <xf numFmtId="3" fontId="34" fillId="0" borderId="61" xfId="19" applyNumberFormat="1" applyFont="1" applyBorder="1" applyAlignment="1">
      <alignment horizontal="right" vertical="center"/>
      <protection/>
    </xf>
    <xf numFmtId="3" fontId="34" fillId="0" borderId="11" xfId="19" applyNumberFormat="1" applyFont="1" applyBorder="1" applyAlignment="1">
      <alignment horizontal="right" vertical="center"/>
      <protection/>
    </xf>
    <xf numFmtId="3" fontId="34" fillId="5" borderId="3" xfId="28" applyNumberFormat="1" applyFont="1" applyFill="1" applyBorder="1" applyAlignment="1">
      <alignment horizontal="right"/>
      <protection/>
    </xf>
    <xf numFmtId="3" fontId="34" fillId="5" borderId="26" xfId="28" applyNumberFormat="1" applyFont="1" applyFill="1" applyBorder="1" applyAlignment="1">
      <alignment horizontal="right"/>
      <protection/>
    </xf>
    <xf numFmtId="3" fontId="34" fillId="0" borderId="9" xfId="19" applyNumberFormat="1" applyFont="1" applyBorder="1" applyAlignment="1">
      <alignment horizontal="right" vertical="center"/>
      <protection/>
    </xf>
    <xf numFmtId="2" fontId="34" fillId="0" borderId="19" xfId="19" applyNumberFormat="1" applyFont="1" applyBorder="1" applyAlignment="1">
      <alignment horizontal="center" vertical="center"/>
      <protection/>
    </xf>
    <xf numFmtId="2" fontId="34" fillId="0" borderId="55" xfId="19" applyNumberFormat="1" applyFont="1" applyBorder="1" applyAlignment="1">
      <alignment horizontal="center" vertical="center"/>
      <protection/>
    </xf>
    <xf numFmtId="1" fontId="34" fillId="0" borderId="28" xfId="19" applyNumberFormat="1" applyFont="1" applyBorder="1" applyAlignment="1">
      <alignment horizontal="center" vertical="center"/>
      <protection/>
    </xf>
    <xf numFmtId="1" fontId="34" fillId="0" borderId="3" xfId="19" applyNumberFormat="1" applyFont="1" applyBorder="1" applyAlignment="1">
      <alignment horizontal="center" vertical="center"/>
      <protection/>
    </xf>
    <xf numFmtId="3" fontId="34" fillId="5" borderId="28" xfId="28" applyNumberFormat="1" applyFont="1" applyFill="1" applyBorder="1" applyAlignment="1">
      <alignment horizontal="right"/>
      <protection/>
    </xf>
    <xf numFmtId="3" fontId="34" fillId="5" borderId="36" xfId="28" applyNumberFormat="1" applyFont="1" applyFill="1" applyBorder="1" applyAlignment="1">
      <alignment horizontal="right"/>
      <protection/>
    </xf>
    <xf numFmtId="0" fontId="34" fillId="0" borderId="38" xfId="19" applyFont="1" applyBorder="1" applyAlignment="1">
      <alignment horizontal="center" vertical="center"/>
      <protection/>
    </xf>
    <xf numFmtId="0" fontId="34" fillId="0" borderId="39" xfId="19" applyFont="1" applyBorder="1" applyAlignment="1">
      <alignment horizontal="center" vertical="center"/>
      <protection/>
    </xf>
    <xf numFmtId="0" fontId="34" fillId="0" borderId="41" xfId="19" applyFont="1" applyBorder="1" applyAlignment="1">
      <alignment horizontal="center" vertical="center"/>
      <protection/>
    </xf>
    <xf numFmtId="0" fontId="34" fillId="0" borderId="43" xfId="19" applyFont="1" applyBorder="1" applyAlignment="1">
      <alignment horizontal="center" vertical="center"/>
      <protection/>
    </xf>
    <xf numFmtId="0" fontId="34" fillId="0" borderId="0" xfId="19" applyFont="1" applyBorder="1" applyAlignment="1">
      <alignment horizontal="center" vertical="center"/>
      <protection/>
    </xf>
    <xf numFmtId="0" fontId="34" fillId="0" borderId="33" xfId="19" applyFont="1" applyBorder="1" applyAlignment="1">
      <alignment horizontal="center" vertical="center"/>
      <protection/>
    </xf>
    <xf numFmtId="0" fontId="34" fillId="0" borderId="44" xfId="19" applyFont="1" applyBorder="1" applyAlignment="1">
      <alignment horizontal="center" vertical="center"/>
      <protection/>
    </xf>
    <xf numFmtId="0" fontId="34" fillId="0" borderId="18" xfId="19" applyFont="1" applyBorder="1" applyAlignment="1">
      <alignment horizontal="center" vertical="center"/>
      <protection/>
    </xf>
    <xf numFmtId="0" fontId="34" fillId="0" borderId="30" xfId="19" applyFont="1" applyBorder="1" applyAlignment="1">
      <alignment horizontal="center" vertical="center"/>
      <protection/>
    </xf>
    <xf numFmtId="0" fontId="35" fillId="0" borderId="0" xfId="19" applyFont="1" applyAlignment="1">
      <alignment horizontal="center" vertical="center"/>
      <protection/>
    </xf>
    <xf numFmtId="1" fontId="34" fillId="0" borderId="34" xfId="19" applyNumberFormat="1" applyFont="1" applyBorder="1" applyAlignment="1">
      <alignment horizontal="center" vertical="center"/>
      <protection/>
    </xf>
    <xf numFmtId="1" fontId="34" fillId="0" borderId="35" xfId="19" applyNumberFormat="1" applyFont="1" applyBorder="1" applyAlignment="1">
      <alignment horizontal="center" vertical="center"/>
      <protection/>
    </xf>
    <xf numFmtId="1" fontId="34" fillId="0" borderId="13" xfId="19" applyNumberFormat="1" applyFont="1" applyBorder="1" applyAlignment="1">
      <alignment horizontal="center" vertical="center"/>
      <protection/>
    </xf>
    <xf numFmtId="1" fontId="34" fillId="0" borderId="14" xfId="19" applyNumberFormat="1" applyFont="1" applyBorder="1" applyAlignment="1">
      <alignment horizontal="center" vertical="center"/>
      <protection/>
    </xf>
    <xf numFmtId="191" fontId="34" fillId="0" borderId="34" xfId="19" applyNumberFormat="1" applyFont="1" applyFill="1" applyBorder="1" applyAlignment="1">
      <alignment horizontal="center" vertical="center"/>
      <protection/>
    </xf>
    <xf numFmtId="191" fontId="34" fillId="0" borderId="35" xfId="19" applyNumberFormat="1" applyFont="1" applyFill="1" applyBorder="1" applyAlignment="1">
      <alignment horizontal="center" vertical="center"/>
      <protection/>
    </xf>
    <xf numFmtId="191" fontId="34" fillId="0" borderId="29" xfId="19" applyNumberFormat="1" applyFont="1" applyFill="1" applyBorder="1" applyAlignment="1">
      <alignment horizontal="center" vertical="center"/>
      <protection/>
    </xf>
    <xf numFmtId="191" fontId="34" fillId="0" borderId="11" xfId="19" applyNumberFormat="1" applyFont="1" applyFill="1" applyBorder="1" applyAlignment="1">
      <alignment horizontal="center" vertical="center"/>
      <protection/>
    </xf>
    <xf numFmtId="191" fontId="34" fillId="0" borderId="13" xfId="19" applyNumberFormat="1" applyFont="1" applyFill="1" applyBorder="1" applyAlignment="1">
      <alignment horizontal="center" vertical="center"/>
      <protection/>
    </xf>
    <xf numFmtId="191" fontId="34" fillId="0" borderId="14" xfId="19" applyNumberFormat="1" applyFont="1" applyFill="1" applyBorder="1" applyAlignment="1">
      <alignment horizontal="center" vertical="center"/>
      <protection/>
    </xf>
    <xf numFmtId="0" fontId="2" fillId="3" borderId="63" xfId="29" applyFont="1" applyFill="1" applyBorder="1" applyAlignment="1">
      <alignment horizontal="center"/>
      <protection/>
    </xf>
    <xf numFmtId="0" fontId="21" fillId="0" borderId="46" xfId="29" applyFont="1" applyBorder="1" applyAlignment="1">
      <alignment horizontal="center" vertical="center"/>
      <protection/>
    </xf>
    <xf numFmtId="0" fontId="21" fillId="0" borderId="48" xfId="29" applyFont="1" applyBorder="1" applyAlignment="1">
      <alignment horizontal="center" vertical="center"/>
      <protection/>
    </xf>
    <xf numFmtId="0" fontId="21" fillId="0" borderId="35" xfId="29" applyFont="1" applyBorder="1" applyAlignment="1">
      <alignment horizontal="center" vertical="center"/>
      <protection/>
    </xf>
    <xf numFmtId="0" fontId="2" fillId="0" borderId="6" xfId="29" applyFont="1" applyBorder="1" applyAlignment="1">
      <alignment horizontal="center" vertical="center"/>
      <protection/>
    </xf>
    <xf numFmtId="0" fontId="2" fillId="0" borderId="7" xfId="29" applyFont="1" applyBorder="1" applyAlignment="1">
      <alignment horizontal="center" vertical="center"/>
      <protection/>
    </xf>
    <xf numFmtId="0" fontId="2" fillId="0" borderId="14" xfId="29" applyFont="1" applyBorder="1" applyAlignment="1">
      <alignment horizontal="center" vertical="center"/>
      <protection/>
    </xf>
    <xf numFmtId="0" fontId="7" fillId="0" borderId="36" xfId="29" applyFont="1" applyBorder="1" applyAlignment="1">
      <alignment horizontal="center" vertical="center" wrapText="1"/>
      <protection/>
    </xf>
    <xf numFmtId="49" fontId="21" fillId="0" borderId="11" xfId="29" applyNumberFormat="1" applyFont="1" applyBorder="1" applyAlignment="1">
      <alignment horizontal="center" vertical="center"/>
      <protection/>
    </xf>
    <xf numFmtId="49" fontId="21" fillId="0" borderId="23" xfId="29" applyNumberFormat="1" applyFont="1" applyBorder="1" applyAlignment="1">
      <alignment horizontal="center" vertical="center"/>
      <protection/>
    </xf>
    <xf numFmtId="0" fontId="21" fillId="0" borderId="77" xfId="29" applyFont="1" applyBorder="1" applyAlignment="1">
      <alignment horizontal="left" vertical="center" wrapText="1"/>
      <protection/>
    </xf>
    <xf numFmtId="0" fontId="21" fillId="0" borderId="78" xfId="29" applyFont="1" applyBorder="1" applyAlignment="1">
      <alignment horizontal="left" vertical="center" wrapText="1"/>
      <protection/>
    </xf>
    <xf numFmtId="0" fontId="21" fillId="0" borderId="79" xfId="29" applyFont="1" applyBorder="1" applyAlignment="1">
      <alignment horizontal="left" vertical="center" wrapText="1"/>
      <protection/>
    </xf>
    <xf numFmtId="0" fontId="21" fillId="0" borderId="44" xfId="29" applyFont="1" applyBorder="1" applyAlignment="1">
      <alignment horizontal="center" vertical="center"/>
      <protection/>
    </xf>
    <xf numFmtId="0" fontId="21" fillId="0" borderId="18" xfId="29" applyFont="1" applyBorder="1" applyAlignment="1">
      <alignment horizontal="center" vertical="center"/>
      <protection/>
    </xf>
    <xf numFmtId="0" fontId="21" fillId="0" borderId="16" xfId="29" applyFont="1" applyBorder="1" applyAlignment="1">
      <alignment horizontal="center" vertical="center"/>
      <protection/>
    </xf>
    <xf numFmtId="0" fontId="21" fillId="0" borderId="30" xfId="29" applyFont="1" applyBorder="1" applyAlignment="1">
      <alignment horizontal="center" vertical="center"/>
      <protection/>
    </xf>
    <xf numFmtId="0" fontId="21" fillId="0" borderId="37" xfId="29" applyFont="1" applyFill="1" applyBorder="1" applyAlignment="1">
      <alignment horizontal="left" vertical="center" wrapText="1"/>
      <protection/>
    </xf>
    <xf numFmtId="0" fontId="21" fillId="0" borderId="36" xfId="29" applyFont="1" applyFill="1" applyBorder="1" applyAlignment="1">
      <alignment horizontal="left" vertical="center" wrapText="1"/>
      <protection/>
    </xf>
    <xf numFmtId="0" fontId="21" fillId="0" borderId="4" xfId="29" applyFont="1" applyFill="1" applyBorder="1" applyAlignment="1">
      <alignment horizontal="left" vertical="center" wrapText="1"/>
      <protection/>
    </xf>
    <xf numFmtId="0" fontId="38" fillId="0" borderId="6" xfId="29" applyFont="1" applyBorder="1" applyAlignment="1">
      <alignment vertical="center" wrapText="1"/>
      <protection/>
    </xf>
    <xf numFmtId="0" fontId="38" fillId="0" borderId="7" xfId="29" applyFont="1" applyBorder="1" applyAlignment="1">
      <alignment vertical="center" wrapText="1"/>
      <protection/>
    </xf>
    <xf numFmtId="0" fontId="38" fillId="0" borderId="14" xfId="29" applyFont="1" applyBorder="1" applyAlignment="1">
      <alignment vertical="center" wrapText="1"/>
      <protection/>
    </xf>
    <xf numFmtId="49" fontId="21" fillId="0" borderId="21" xfId="29" applyNumberFormat="1" applyFont="1" applyBorder="1" applyAlignment="1">
      <alignment horizontal="center" vertical="center" wrapText="1"/>
      <protection/>
    </xf>
    <xf numFmtId="49" fontId="21" fillId="0" borderId="80" xfId="29" applyNumberFormat="1" applyFont="1" applyBorder="1" applyAlignment="1">
      <alignment horizontal="center" vertical="center" wrapText="1"/>
      <protection/>
    </xf>
    <xf numFmtId="49" fontId="21" fillId="0" borderId="23" xfId="29" applyNumberFormat="1" applyFont="1" applyBorder="1" applyAlignment="1">
      <alignment horizontal="center" vertical="center" wrapText="1"/>
      <protection/>
    </xf>
    <xf numFmtId="0" fontId="21" fillId="0" borderId="6" xfId="29" applyFont="1" applyBorder="1" applyAlignment="1">
      <alignment horizontal="left" vertical="center" wrapText="1"/>
      <protection/>
    </xf>
    <xf numFmtId="0" fontId="21" fillId="0" borderId="7" xfId="29" applyFont="1" applyBorder="1" applyAlignment="1">
      <alignment horizontal="left" vertical="center" wrapText="1"/>
      <protection/>
    </xf>
    <xf numFmtId="0" fontId="21" fillId="0" borderId="14" xfId="29" applyFont="1" applyBorder="1" applyAlignment="1">
      <alignment horizontal="left" vertical="center" wrapText="1"/>
      <protection/>
    </xf>
    <xf numFmtId="0" fontId="21" fillId="0" borderId="21" xfId="29" applyFont="1" applyBorder="1" applyAlignment="1">
      <alignment vertical="center" wrapText="1"/>
      <protection/>
    </xf>
    <xf numFmtId="0" fontId="21" fillId="0" borderId="22" xfId="29" applyFont="1" applyBorder="1" applyAlignment="1">
      <alignment vertical="center" wrapText="1"/>
      <protection/>
    </xf>
    <xf numFmtId="0" fontId="21" fillId="0" borderId="29" xfId="29" applyFont="1" applyBorder="1" applyAlignment="1">
      <alignment vertical="center" wrapText="1"/>
      <protection/>
    </xf>
    <xf numFmtId="0" fontId="2" fillId="0" borderId="47" xfId="29" applyFont="1" applyBorder="1" applyAlignment="1">
      <alignment vertical="center" wrapText="1"/>
      <protection/>
    </xf>
    <xf numFmtId="0" fontId="2" fillId="0" borderId="12" xfId="29" applyFont="1" applyBorder="1" applyAlignment="1">
      <alignment vertical="center" wrapText="1"/>
      <protection/>
    </xf>
    <xf numFmtId="0" fontId="21" fillId="0" borderId="52" xfId="29" applyFont="1" applyBorder="1" applyAlignment="1">
      <alignment vertical="center" wrapText="1"/>
      <protection/>
    </xf>
    <xf numFmtId="0" fontId="21" fillId="0" borderId="47" xfId="29" applyFont="1" applyBorder="1" applyAlignment="1">
      <alignment vertical="center" wrapText="1"/>
      <protection/>
    </xf>
    <xf numFmtId="0" fontId="21" fillId="0" borderId="11" xfId="29" applyFont="1" applyBorder="1" applyAlignment="1">
      <alignment vertical="center" wrapText="1"/>
      <protection/>
    </xf>
    <xf numFmtId="0" fontId="38" fillId="0" borderId="44" xfId="29" applyFont="1" applyBorder="1" applyAlignment="1">
      <alignment vertical="center" wrapText="1"/>
      <protection/>
    </xf>
    <xf numFmtId="0" fontId="38" fillId="0" borderId="18" xfId="29" applyFont="1" applyBorder="1" applyAlignment="1">
      <alignment vertical="center" wrapText="1"/>
      <protection/>
    </xf>
    <xf numFmtId="0" fontId="38" fillId="0" borderId="30" xfId="29" applyFont="1" applyBorder="1" applyAlignment="1">
      <alignment vertical="center" wrapText="1"/>
      <protection/>
    </xf>
    <xf numFmtId="0" fontId="21" fillId="0" borderId="12" xfId="29" applyFont="1" applyBorder="1" applyAlignment="1">
      <alignment vertical="center" wrapText="1"/>
      <protection/>
    </xf>
    <xf numFmtId="0" fontId="0" fillId="5" borderId="29" xfId="29" applyFont="1" applyFill="1" applyBorder="1" applyAlignment="1">
      <alignment vertical="center" wrapText="1"/>
      <protection/>
    </xf>
    <xf numFmtId="0" fontId="0" fillId="5" borderId="47" xfId="29" applyFont="1" applyFill="1" applyBorder="1" applyAlignment="1">
      <alignment vertical="center" wrapText="1"/>
      <protection/>
    </xf>
    <xf numFmtId="0" fontId="0" fillId="5" borderId="12" xfId="29" applyFont="1" applyFill="1" applyBorder="1" applyAlignment="1">
      <alignment vertical="center" wrapText="1"/>
      <protection/>
    </xf>
    <xf numFmtId="0" fontId="6" fillId="0" borderId="0" xfId="29" applyFont="1" applyAlignment="1">
      <alignment horizontal="center" vertical="center" wrapText="1"/>
      <protection/>
    </xf>
    <xf numFmtId="49" fontId="21" fillId="0" borderId="17" xfId="29" applyNumberFormat="1" applyFont="1" applyBorder="1" applyAlignment="1">
      <alignment horizontal="center" vertical="center" wrapText="1"/>
      <protection/>
    </xf>
    <xf numFmtId="0" fontId="21" fillId="0" borderId="34" xfId="29" applyFont="1" applyBorder="1" applyAlignment="1">
      <alignment vertical="center" wrapText="1"/>
      <protection/>
    </xf>
    <xf numFmtId="0" fontId="2" fillId="0" borderId="48" xfId="29" applyFont="1" applyBorder="1" applyAlignment="1">
      <alignment vertical="center" wrapText="1"/>
      <protection/>
    </xf>
    <xf numFmtId="0" fontId="2" fillId="0" borderId="49" xfId="29" applyFont="1" applyBorder="1" applyAlignment="1">
      <alignment vertical="center" wrapText="1"/>
      <protection/>
    </xf>
    <xf numFmtId="0" fontId="21" fillId="0" borderId="38" xfId="29" applyFont="1" applyBorder="1" applyAlignment="1">
      <alignment vertical="center" wrapText="1"/>
      <protection/>
    </xf>
    <xf numFmtId="0" fontId="21" fillId="0" borderId="39" xfId="29" applyFont="1" applyBorder="1" applyAlignment="1">
      <alignment vertical="center" wrapText="1"/>
      <protection/>
    </xf>
    <xf numFmtId="0" fontId="21" fillId="0" borderId="41" xfId="29" applyFont="1" applyBorder="1" applyAlignment="1">
      <alignment vertical="center" wrapText="1"/>
      <protection/>
    </xf>
    <xf numFmtId="49" fontId="21" fillId="0" borderId="14" xfId="29" applyNumberFormat="1" applyFont="1" applyBorder="1" applyAlignment="1">
      <alignment horizontal="center" vertical="center"/>
      <protection/>
    </xf>
    <xf numFmtId="49" fontId="21" fillId="0" borderId="21" xfId="29" applyNumberFormat="1" applyFont="1" applyBorder="1" applyAlignment="1">
      <alignment horizontal="center" vertical="center"/>
      <protection/>
    </xf>
    <xf numFmtId="0" fontId="21" fillId="0" borderId="21" xfId="29" applyFont="1" applyBorder="1" applyAlignment="1">
      <alignment vertical="center"/>
      <protection/>
    </xf>
    <xf numFmtId="0" fontId="21" fillId="0" borderId="22" xfId="29" applyFont="1" applyBorder="1" applyAlignment="1">
      <alignment vertical="center"/>
      <protection/>
    </xf>
    <xf numFmtId="0" fontId="2" fillId="0" borderId="21" xfId="29" applyFont="1" applyBorder="1" applyAlignment="1">
      <alignment horizontal="center" vertical="center"/>
      <protection/>
    </xf>
    <xf numFmtId="0" fontId="2" fillId="0" borderId="22" xfId="29" applyFont="1" applyBorder="1" applyAlignment="1">
      <alignment horizontal="center" vertical="center"/>
      <protection/>
    </xf>
    <xf numFmtId="0" fontId="21" fillId="0" borderId="34" xfId="29" applyFont="1" applyBorder="1" applyAlignment="1">
      <alignment horizontal="center" vertical="center"/>
      <protection/>
    </xf>
    <xf numFmtId="0" fontId="21" fillId="0" borderId="49" xfId="29" applyFont="1" applyBorder="1" applyAlignment="1">
      <alignment horizontal="center" vertical="center"/>
      <protection/>
    </xf>
    <xf numFmtId="0" fontId="21" fillId="0" borderId="34" xfId="29" applyFont="1" applyBorder="1" applyAlignment="1">
      <alignment horizontal="center" vertical="center" wrapText="1"/>
      <protection/>
    </xf>
    <xf numFmtId="0" fontId="21" fillId="0" borderId="35" xfId="29" applyFont="1" applyBorder="1" applyAlignment="1">
      <alignment horizontal="center" vertical="center" wrapText="1"/>
      <protection/>
    </xf>
    <xf numFmtId="0" fontId="38" fillId="0" borderId="34" xfId="29" applyFont="1" applyBorder="1" applyAlignment="1">
      <alignment horizontal="center" vertical="center"/>
      <protection/>
    </xf>
    <xf numFmtId="0" fontId="2" fillId="0" borderId="48" xfId="29" applyFont="1" applyBorder="1">
      <alignment/>
      <protection/>
    </xf>
    <xf numFmtId="0" fontId="2" fillId="0" borderId="49" xfId="29" applyFont="1" applyBorder="1">
      <alignment/>
      <protection/>
    </xf>
    <xf numFmtId="49" fontId="21" fillId="0" borderId="37" xfId="29" applyNumberFormat="1" applyFont="1" applyBorder="1" applyAlignment="1">
      <alignment horizontal="center" vertical="center"/>
      <protection/>
    </xf>
    <xf numFmtId="49" fontId="21" fillId="0" borderId="3" xfId="29" applyNumberFormat="1" applyFont="1" applyBorder="1" applyAlignment="1">
      <alignment horizontal="center" vertical="center"/>
      <protection/>
    </xf>
    <xf numFmtId="0" fontId="21" fillId="0" borderId="28" xfId="29" applyFont="1" applyBorder="1" applyAlignment="1">
      <alignment horizontal="center" vertical="center"/>
      <protection/>
    </xf>
    <xf numFmtId="0" fontId="21" fillId="0" borderId="36" xfId="29" applyFont="1" applyBorder="1" applyAlignment="1">
      <alignment horizontal="center" vertical="center"/>
      <protection/>
    </xf>
    <xf numFmtId="0" fontId="21" fillId="0" borderId="4" xfId="29" applyFont="1" applyBorder="1" applyAlignment="1">
      <alignment horizontal="center" vertical="center"/>
      <protection/>
    </xf>
    <xf numFmtId="49" fontId="21" fillId="0" borderId="55" xfId="29" applyNumberFormat="1" applyFont="1" applyBorder="1" applyAlignment="1">
      <alignment horizontal="center" vertical="center" wrapText="1"/>
      <protection/>
    </xf>
    <xf numFmtId="0" fontId="38" fillId="0" borderId="52" xfId="29" applyFont="1" applyBorder="1" applyAlignment="1">
      <alignment vertical="center" wrapText="1"/>
      <protection/>
    </xf>
    <xf numFmtId="0" fontId="38" fillId="0" borderId="47" xfId="29" applyFont="1" applyBorder="1" applyAlignment="1">
      <alignment vertical="center" wrapText="1"/>
      <protection/>
    </xf>
    <xf numFmtId="0" fontId="38" fillId="0" borderId="11" xfId="29" applyFont="1" applyBorder="1" applyAlignment="1">
      <alignment vertical="center" wrapText="1"/>
      <protection/>
    </xf>
    <xf numFmtId="49" fontId="21" fillId="0" borderId="60" xfId="29" applyNumberFormat="1" applyFont="1" applyBorder="1" applyAlignment="1">
      <alignment horizontal="center" vertical="center" wrapText="1"/>
      <protection/>
    </xf>
    <xf numFmtId="0" fontId="21" fillId="0" borderId="50" xfId="29" applyFont="1" applyBorder="1" applyAlignment="1">
      <alignment vertical="center" wrapText="1"/>
      <protection/>
    </xf>
    <xf numFmtId="0" fontId="21" fillId="0" borderId="51" xfId="29" applyFont="1" applyBorder="1" applyAlignment="1">
      <alignment vertical="center" wrapText="1"/>
      <protection/>
    </xf>
    <xf numFmtId="0" fontId="21" fillId="0" borderId="10" xfId="29" applyFont="1" applyBorder="1" applyAlignment="1">
      <alignment vertical="center" wrapText="1"/>
      <protection/>
    </xf>
    <xf numFmtId="0" fontId="21" fillId="0" borderId="69" xfId="29" applyFont="1" applyBorder="1" applyAlignment="1">
      <alignment vertical="center" wrapText="1"/>
      <protection/>
    </xf>
    <xf numFmtId="0" fontId="21" fillId="0" borderId="9" xfId="29" applyFont="1" applyBorder="1" applyAlignment="1">
      <alignment vertical="center" wrapText="1"/>
      <protection/>
    </xf>
    <xf numFmtId="0" fontId="21" fillId="0" borderId="52" xfId="29" applyFont="1" applyFill="1" applyBorder="1" applyAlignment="1">
      <alignment vertical="center" wrapText="1"/>
      <protection/>
    </xf>
    <xf numFmtId="0" fontId="21" fillId="0" borderId="47" xfId="29" applyFont="1" applyFill="1" applyBorder="1" applyAlignment="1">
      <alignment vertical="center" wrapText="1"/>
      <protection/>
    </xf>
    <xf numFmtId="0" fontId="21" fillId="0" borderId="11" xfId="29" applyFont="1" applyFill="1" applyBorder="1" applyAlignment="1">
      <alignment vertical="center" wrapText="1"/>
      <protection/>
    </xf>
    <xf numFmtId="0" fontId="21" fillId="0" borderId="81" xfId="29" applyFont="1" applyBorder="1" applyAlignment="1">
      <alignment vertical="center" wrapText="1"/>
      <protection/>
    </xf>
    <xf numFmtId="0" fontId="21" fillId="0" borderId="82" xfId="29" applyFont="1" applyBorder="1" applyAlignment="1">
      <alignment vertical="center" wrapText="1"/>
      <protection/>
    </xf>
    <xf numFmtId="0" fontId="21" fillId="0" borderId="83" xfId="29" applyFont="1" applyBorder="1" applyAlignment="1">
      <alignment vertical="center" wrapText="1"/>
      <protection/>
    </xf>
    <xf numFmtId="0" fontId="21" fillId="0" borderId="84" xfId="29" applyFont="1" applyBorder="1" applyAlignment="1">
      <alignment vertical="center" wrapText="1"/>
      <protection/>
    </xf>
    <xf numFmtId="0" fontId="21" fillId="0" borderId="85" xfId="29" applyFont="1" applyBorder="1" applyAlignment="1">
      <alignment vertical="center" wrapText="1"/>
      <protection/>
    </xf>
    <xf numFmtId="0" fontId="21" fillId="0" borderId="60" xfId="29" applyFont="1" applyBorder="1" applyAlignment="1">
      <alignment vertical="center" wrapText="1"/>
      <protection/>
    </xf>
    <xf numFmtId="0" fontId="21" fillId="0" borderId="61" xfId="29" applyFont="1" applyBorder="1" applyAlignment="1">
      <alignment vertical="center" wrapText="1"/>
      <protection/>
    </xf>
    <xf numFmtId="49" fontId="21" fillId="0" borderId="86" xfId="29" applyNumberFormat="1" applyFont="1" applyBorder="1" applyAlignment="1">
      <alignment horizontal="center" vertical="center" wrapText="1"/>
      <protection/>
    </xf>
    <xf numFmtId="0" fontId="21" fillId="0" borderId="42" xfId="29" applyFont="1" applyBorder="1" applyAlignment="1">
      <alignment vertical="center" wrapText="1"/>
      <protection/>
    </xf>
    <xf numFmtId="0" fontId="2" fillId="0" borderId="39" xfId="29" applyFont="1" applyBorder="1" applyAlignment="1">
      <alignment vertical="center" wrapText="1"/>
      <protection/>
    </xf>
    <xf numFmtId="0" fontId="2" fillId="0" borderId="40" xfId="29" applyFont="1" applyBorder="1" applyAlignment="1">
      <alignment vertical="center" wrapText="1"/>
      <protection/>
    </xf>
    <xf numFmtId="0" fontId="2" fillId="0" borderId="63" xfId="30" applyBorder="1" applyAlignment="1">
      <alignment horizontal="center"/>
      <protection/>
    </xf>
    <xf numFmtId="0" fontId="0" fillId="0" borderId="50" xfId="30" applyFont="1" applyBorder="1" applyAlignment="1">
      <alignment vertical="center" wrapText="1"/>
      <protection/>
    </xf>
    <xf numFmtId="0" fontId="2" fillId="0" borderId="51" xfId="30" applyBorder="1" applyAlignment="1">
      <alignment vertical="center" wrapText="1"/>
      <protection/>
    </xf>
    <xf numFmtId="0" fontId="32" fillId="0" borderId="58" xfId="30" applyFont="1" applyBorder="1" applyAlignment="1">
      <alignment vertical="center" wrapText="1"/>
      <protection/>
    </xf>
    <xf numFmtId="0" fontId="2" fillId="0" borderId="57" xfId="30" applyBorder="1" applyAlignment="1">
      <alignment vertical="center" wrapText="1"/>
      <protection/>
    </xf>
    <xf numFmtId="0" fontId="0" fillId="0" borderId="51" xfId="30" applyFont="1" applyBorder="1" applyAlignment="1">
      <alignment vertical="center" wrapText="1"/>
      <protection/>
    </xf>
    <xf numFmtId="0" fontId="21" fillId="0" borderId="50" xfId="30" applyFont="1" applyBorder="1" applyAlignment="1">
      <alignment horizontal="center" vertical="center"/>
      <protection/>
    </xf>
    <xf numFmtId="0" fontId="21" fillId="0" borderId="51" xfId="30" applyFont="1" applyBorder="1" applyAlignment="1">
      <alignment horizontal="center" vertical="center"/>
      <protection/>
    </xf>
    <xf numFmtId="0" fontId="21" fillId="0" borderId="9" xfId="30" applyFont="1" applyBorder="1" applyAlignment="1">
      <alignment horizontal="center" vertical="center"/>
      <protection/>
    </xf>
    <xf numFmtId="3" fontId="2" fillId="0" borderId="50" xfId="30" applyNumberFormat="1" applyFont="1" applyBorder="1" applyAlignment="1">
      <alignment horizontal="right"/>
      <protection/>
    </xf>
    <xf numFmtId="3" fontId="2" fillId="0" borderId="51" xfId="30" applyNumberFormat="1" applyFont="1" applyBorder="1" applyAlignment="1">
      <alignment horizontal="right"/>
      <protection/>
    </xf>
    <xf numFmtId="3" fontId="2" fillId="0" borderId="9" xfId="30" applyNumberFormat="1" applyFont="1" applyBorder="1" applyAlignment="1">
      <alignment horizontal="right"/>
      <protection/>
    </xf>
    <xf numFmtId="3" fontId="2" fillId="0" borderId="16" xfId="30" applyNumberFormat="1" applyFont="1" applyBorder="1" applyAlignment="1">
      <alignment horizontal="right"/>
      <protection/>
    </xf>
    <xf numFmtId="3" fontId="2" fillId="0" borderId="18" xfId="30" applyNumberFormat="1" applyFont="1" applyBorder="1" applyAlignment="1">
      <alignment horizontal="right"/>
      <protection/>
    </xf>
    <xf numFmtId="3" fontId="2" fillId="0" borderId="30" xfId="30" applyNumberFormat="1" applyFont="1" applyBorder="1" applyAlignment="1">
      <alignment horizontal="right"/>
      <protection/>
    </xf>
    <xf numFmtId="3" fontId="2" fillId="0" borderId="56" xfId="30" applyNumberFormat="1" applyFont="1" applyBorder="1" applyAlignment="1">
      <alignment horizontal="right"/>
      <protection/>
    </xf>
    <xf numFmtId="3" fontId="2" fillId="0" borderId="87" xfId="30" applyNumberFormat="1" applyFont="1" applyBorder="1" applyAlignment="1">
      <alignment horizontal="right"/>
      <protection/>
    </xf>
    <xf numFmtId="3" fontId="2" fillId="0" borderId="88" xfId="30" applyNumberFormat="1" applyFont="1" applyBorder="1" applyAlignment="1">
      <alignment horizontal="right"/>
      <protection/>
    </xf>
    <xf numFmtId="0" fontId="2" fillId="0" borderId="50" xfId="30" applyFont="1" applyBorder="1" applyAlignment="1" quotePrefix="1">
      <alignment horizontal="center" vertical="center"/>
      <protection/>
    </xf>
    <xf numFmtId="0" fontId="2" fillId="0" borderId="9" xfId="30" applyFont="1" applyBorder="1" applyAlignment="1" quotePrefix="1">
      <alignment horizontal="center" vertical="center"/>
      <protection/>
    </xf>
    <xf numFmtId="3" fontId="2" fillId="5" borderId="58" xfId="30" applyNumberFormat="1" applyFill="1" applyBorder="1" applyAlignment="1">
      <alignment horizontal="right" vertical="justify"/>
      <protection/>
    </xf>
    <xf numFmtId="3" fontId="2" fillId="5" borderId="57" xfId="30" applyNumberFormat="1" applyFill="1" applyBorder="1" applyAlignment="1">
      <alignment horizontal="right" vertical="justify"/>
      <protection/>
    </xf>
    <xf numFmtId="3" fontId="2" fillId="5" borderId="89" xfId="30" applyNumberFormat="1" applyFill="1" applyBorder="1" applyAlignment="1">
      <alignment horizontal="right" vertical="justify"/>
      <protection/>
    </xf>
    <xf numFmtId="0" fontId="36" fillId="0" borderId="63" xfId="0" applyFont="1" applyBorder="1" applyAlignment="1">
      <alignment horizontal="center"/>
    </xf>
    <xf numFmtId="3" fontId="29" fillId="2" borderId="23" xfId="0" applyNumberFormat="1" applyFont="1" applyFill="1" applyBorder="1" applyAlignment="1">
      <alignment horizontal="right" vertical="center" wrapText="1"/>
    </xf>
    <xf numFmtId="0" fontId="32" fillId="0" borderId="29" xfId="0" applyFont="1" applyBorder="1" applyAlignment="1">
      <alignment horizontal="left" vertical="center" wrapText="1"/>
    </xf>
    <xf numFmtId="0" fontId="32" fillId="0" borderId="47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3" fontId="29" fillId="2" borderId="29" xfId="0" applyNumberFormat="1" applyFont="1" applyFill="1" applyBorder="1" applyAlignment="1">
      <alignment horizontal="right" vertical="center" wrapText="1"/>
    </xf>
    <xf numFmtId="3" fontId="29" fillId="2" borderId="47" xfId="0" applyNumberFormat="1" applyFont="1" applyFill="1" applyBorder="1" applyAlignment="1">
      <alignment horizontal="right" vertical="center" wrapText="1"/>
    </xf>
    <xf numFmtId="3" fontId="29" fillId="2" borderId="11" xfId="0" applyNumberFormat="1" applyFont="1" applyFill="1" applyBorder="1" applyAlignment="1">
      <alignment horizontal="right" vertical="center" wrapText="1"/>
    </xf>
    <xf numFmtId="3" fontId="29" fillId="0" borderId="23" xfId="0" applyNumberFormat="1" applyFont="1" applyBorder="1" applyAlignment="1">
      <alignment horizontal="right" vertical="center" wrapText="1"/>
    </xf>
    <xf numFmtId="3" fontId="29" fillId="0" borderId="29" xfId="0" applyNumberFormat="1" applyFont="1" applyBorder="1" applyAlignment="1">
      <alignment horizontal="right" vertical="center" wrapText="1"/>
    </xf>
    <xf numFmtId="3" fontId="29" fillId="0" borderId="47" xfId="0" applyNumberFormat="1" applyFont="1" applyBorder="1" applyAlignment="1">
      <alignment horizontal="right" vertical="center" wrapText="1"/>
    </xf>
    <xf numFmtId="3" fontId="29" fillId="0" borderId="11" xfId="0" applyNumberFormat="1" applyFont="1" applyBorder="1" applyAlignment="1">
      <alignment horizontal="right" vertical="center" wrapText="1"/>
    </xf>
    <xf numFmtId="0" fontId="29" fillId="0" borderId="29" xfId="0" applyFont="1" applyBorder="1" applyAlignment="1">
      <alignment horizontal="left" vertical="center" wrapText="1"/>
    </xf>
    <xf numFmtId="0" fontId="29" fillId="0" borderId="47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34" fillId="0" borderId="39" xfId="0" applyFont="1" applyBorder="1" applyAlignment="1">
      <alignment horizontal="center" vertical="top"/>
    </xf>
    <xf numFmtId="0" fontId="39" fillId="0" borderId="0" xfId="0" applyFont="1" applyAlignment="1">
      <alignment horizontal="center" vertical="center" wrapText="1"/>
    </xf>
    <xf numFmtId="0" fontId="34" fillId="0" borderId="1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3" fontId="0" fillId="2" borderId="23" xfId="0" applyNumberFormat="1" applyFill="1" applyBorder="1" applyAlignment="1">
      <alignment horizontal="right" vertical="center"/>
    </xf>
    <xf numFmtId="3" fontId="29" fillId="2" borderId="23" xfId="0" applyNumberFormat="1" applyFont="1" applyFill="1" applyBorder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3" fontId="29" fillId="0" borderId="23" xfId="0" applyNumberFormat="1" applyFont="1" applyBorder="1" applyAlignment="1">
      <alignment horizontal="right" vertical="center"/>
    </xf>
    <xf numFmtId="3" fontId="0" fillId="0" borderId="23" xfId="0" applyNumberFormat="1" applyBorder="1" applyAlignment="1" quotePrefix="1">
      <alignment horizontal="right" vertical="center"/>
    </xf>
    <xf numFmtId="0" fontId="0" fillId="0" borderId="4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9" fillId="0" borderId="29" xfId="0" applyFont="1" applyBorder="1" applyAlignment="1">
      <alignment horizontal="left" vertical="center" wrapText="1"/>
    </xf>
    <xf numFmtId="0" fontId="29" fillId="0" borderId="47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0" fillId="0" borderId="29" xfId="0" applyBorder="1" applyAlignment="1">
      <alignment horizontal="center" vertical="center"/>
    </xf>
    <xf numFmtId="3" fontId="29" fillId="0" borderId="29" xfId="0" applyNumberFormat="1" applyFont="1" applyBorder="1" applyAlignment="1">
      <alignment horizontal="right" vertical="center"/>
    </xf>
    <xf numFmtId="3" fontId="29" fillId="0" borderId="47" xfId="0" applyNumberFormat="1" applyFont="1" applyBorder="1" applyAlignment="1">
      <alignment horizontal="right" vertical="center"/>
    </xf>
    <xf numFmtId="3" fontId="29" fillId="0" borderId="11" xfId="0" applyNumberFormat="1" applyFont="1" applyBorder="1" applyAlignment="1">
      <alignment horizontal="right" vertical="center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29" xfId="0" applyNumberFormat="1" applyBorder="1" applyAlignment="1">
      <alignment horizontal="right" vertical="center"/>
    </xf>
    <xf numFmtId="3" fontId="0" fillId="0" borderId="47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41" fillId="0" borderId="6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 quotePrefix="1">
      <alignment horizontal="center" vertical="center"/>
    </xf>
    <xf numFmtId="0" fontId="0" fillId="0" borderId="29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42" fillId="0" borderId="63" xfId="0" applyFont="1" applyBorder="1" applyAlignment="1">
      <alignment horizontal="center" vertical="center"/>
    </xf>
    <xf numFmtId="3" fontId="29" fillId="2" borderId="23" xfId="0" applyNumberFormat="1" applyFont="1" applyFill="1" applyBorder="1" applyAlignment="1">
      <alignment horizontal="right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11" xfId="0" applyBorder="1" applyAlignment="1">
      <alignment/>
    </xf>
    <xf numFmtId="0" fontId="34" fillId="3" borderId="37" xfId="31" applyFont="1" applyFill="1" applyBorder="1" applyAlignment="1">
      <alignment horizontal="center" vertical="center"/>
      <protection/>
    </xf>
    <xf numFmtId="0" fontId="34" fillId="3" borderId="4" xfId="31" applyFont="1" applyFill="1" applyBorder="1" applyAlignment="1">
      <alignment horizontal="center" vertical="center"/>
      <protection/>
    </xf>
    <xf numFmtId="3" fontId="34" fillId="3" borderId="23" xfId="31" applyNumberFormat="1" applyFont="1" applyFill="1" applyBorder="1" applyAlignment="1">
      <alignment horizontal="right" vertical="center"/>
      <protection/>
    </xf>
    <xf numFmtId="0" fontId="34" fillId="3" borderId="23" xfId="31" applyFont="1" applyFill="1" applyBorder="1" applyAlignment="1" quotePrefix="1">
      <alignment horizontal="center" vertical="center"/>
      <protection/>
    </xf>
    <xf numFmtId="0" fontId="34" fillId="3" borderId="29" xfId="31" applyFont="1" applyFill="1" applyBorder="1" applyAlignment="1" quotePrefix="1">
      <alignment horizontal="center" vertical="center"/>
      <protection/>
    </xf>
    <xf numFmtId="0" fontId="34" fillId="3" borderId="24" xfId="31" applyFont="1" applyFill="1" applyBorder="1" applyAlignment="1" quotePrefix="1">
      <alignment horizontal="center" vertical="center"/>
      <protection/>
    </xf>
    <xf numFmtId="3" fontId="34" fillId="3" borderId="21" xfId="31" applyNumberFormat="1" applyFont="1" applyFill="1" applyBorder="1" applyAlignment="1">
      <alignment horizontal="right" vertical="center"/>
      <protection/>
    </xf>
    <xf numFmtId="0" fontId="34" fillId="3" borderId="21" xfId="31" applyFont="1" applyFill="1" applyBorder="1" applyAlignment="1" quotePrefix="1">
      <alignment horizontal="center" vertical="center"/>
      <protection/>
    </xf>
    <xf numFmtId="0" fontId="34" fillId="3" borderId="13" xfId="31" applyFont="1" applyFill="1" applyBorder="1" applyAlignment="1" quotePrefix="1">
      <alignment horizontal="center" vertical="center"/>
      <protection/>
    </xf>
    <xf numFmtId="0" fontId="34" fillId="3" borderId="22" xfId="31" applyFont="1" applyFill="1" applyBorder="1" applyAlignment="1" quotePrefix="1">
      <alignment horizontal="center" vertical="center"/>
      <protection/>
    </xf>
    <xf numFmtId="3" fontId="34" fillId="2" borderId="23" xfId="31" applyNumberFormat="1" applyFont="1" applyFill="1" applyBorder="1" applyAlignment="1">
      <alignment horizontal="right"/>
      <protection/>
    </xf>
    <xf numFmtId="0" fontId="34" fillId="2" borderId="23" xfId="31" applyFont="1" applyFill="1" applyBorder="1" applyAlignment="1">
      <alignment horizontal="center"/>
      <protection/>
    </xf>
    <xf numFmtId="0" fontId="34" fillId="2" borderId="29" xfId="31" applyFont="1" applyFill="1" applyBorder="1" applyAlignment="1">
      <alignment horizontal="center"/>
      <protection/>
    </xf>
    <xf numFmtId="0" fontId="34" fillId="2" borderId="24" xfId="31" applyFont="1" applyFill="1" applyBorder="1" applyAlignment="1">
      <alignment horizontal="center"/>
      <protection/>
    </xf>
    <xf numFmtId="3" fontId="34" fillId="2" borderId="23" xfId="31" applyNumberFormat="1" applyFont="1" applyFill="1" applyBorder="1" applyAlignment="1">
      <alignment horizontal="center"/>
      <protection/>
    </xf>
    <xf numFmtId="3" fontId="34" fillId="2" borderId="29" xfId="31" applyNumberFormat="1" applyFont="1" applyFill="1" applyBorder="1" applyAlignment="1">
      <alignment horizontal="center"/>
      <protection/>
    </xf>
    <xf numFmtId="3" fontId="34" fillId="2" borderId="24" xfId="31" applyNumberFormat="1" applyFont="1" applyFill="1" applyBorder="1" applyAlignment="1">
      <alignment horizontal="center"/>
      <protection/>
    </xf>
    <xf numFmtId="3" fontId="34" fillId="3" borderId="29" xfId="31" applyNumberFormat="1" applyFont="1" applyFill="1" applyBorder="1" applyAlignment="1">
      <alignment horizontal="right" vertical="center"/>
      <protection/>
    </xf>
    <xf numFmtId="3" fontId="34" fillId="3" borderId="24" xfId="31" applyNumberFormat="1" applyFont="1" applyFill="1" applyBorder="1" applyAlignment="1">
      <alignment horizontal="right" vertical="center"/>
      <protection/>
    </xf>
    <xf numFmtId="3" fontId="34" fillId="3" borderId="23" xfId="31" applyNumberFormat="1" applyFont="1" applyFill="1" applyBorder="1" applyAlignment="1" quotePrefix="1">
      <alignment horizontal="right" vertical="center"/>
      <protection/>
    </xf>
    <xf numFmtId="3" fontId="34" fillId="2" borderId="29" xfId="31" applyNumberFormat="1" applyFont="1" applyFill="1" applyBorder="1" applyAlignment="1">
      <alignment horizontal="right"/>
      <protection/>
    </xf>
    <xf numFmtId="3" fontId="34" fillId="2" borderId="24" xfId="31" applyNumberFormat="1" applyFont="1" applyFill="1" applyBorder="1" applyAlignment="1">
      <alignment horizontal="right"/>
      <protection/>
    </xf>
    <xf numFmtId="3" fontId="34" fillId="3" borderId="23" xfId="31" applyNumberFormat="1" applyFont="1" applyFill="1" applyBorder="1" applyAlignment="1">
      <alignment horizontal="right"/>
      <protection/>
    </xf>
    <xf numFmtId="3" fontId="34" fillId="3" borderId="21" xfId="31" applyNumberFormat="1" applyFont="1" applyFill="1" applyBorder="1" applyAlignment="1">
      <alignment horizontal="right"/>
      <protection/>
    </xf>
    <xf numFmtId="184" fontId="34" fillId="3" borderId="52" xfId="34" applyNumberFormat="1" applyFont="1" applyFill="1" applyBorder="1" applyAlignment="1">
      <alignment horizontal="left" vertical="center" wrapText="1"/>
      <protection/>
    </xf>
    <xf numFmtId="184" fontId="34" fillId="3" borderId="47" xfId="34" applyNumberFormat="1" applyFont="1" applyFill="1" applyBorder="1" applyAlignment="1">
      <alignment horizontal="left" vertical="center" wrapText="1"/>
      <protection/>
    </xf>
    <xf numFmtId="184" fontId="34" fillId="3" borderId="11" xfId="34" applyNumberFormat="1" applyFont="1" applyFill="1" applyBorder="1" applyAlignment="1">
      <alignment horizontal="left" vertical="center" wrapText="1"/>
      <protection/>
    </xf>
    <xf numFmtId="184" fontId="37" fillId="3" borderId="62" xfId="34" applyNumberFormat="1" applyFont="1" applyFill="1" applyBorder="1" applyAlignment="1">
      <alignment horizontal="left" vertical="center"/>
      <protection/>
    </xf>
    <xf numFmtId="184" fontId="37" fillId="3" borderId="23" xfId="34" applyNumberFormat="1" applyFont="1" applyFill="1" applyBorder="1" applyAlignment="1">
      <alignment horizontal="left" vertical="center"/>
      <protection/>
    </xf>
    <xf numFmtId="184" fontId="37" fillId="3" borderId="52" xfId="34" applyNumberFormat="1" applyFont="1" applyFill="1" applyBorder="1" applyAlignment="1">
      <alignment horizontal="left" vertical="center" wrapText="1"/>
      <protection/>
    </xf>
    <xf numFmtId="184" fontId="37" fillId="3" borderId="47" xfId="34" applyNumberFormat="1" applyFont="1" applyFill="1" applyBorder="1" applyAlignment="1">
      <alignment horizontal="left" vertical="center" wrapText="1"/>
      <protection/>
    </xf>
    <xf numFmtId="184" fontId="37" fillId="3" borderId="11" xfId="34" applyNumberFormat="1" applyFont="1" applyFill="1" applyBorder="1" applyAlignment="1">
      <alignment horizontal="left" vertical="center" wrapText="1"/>
      <protection/>
    </xf>
    <xf numFmtId="184" fontId="37" fillId="3" borderId="6" xfId="34" applyNumberFormat="1" applyFont="1" applyFill="1" applyBorder="1" applyAlignment="1">
      <alignment horizontal="left" vertical="center" wrapText="1"/>
      <protection/>
    </xf>
    <xf numFmtId="184" fontId="37" fillId="3" borderId="7" xfId="34" applyNumberFormat="1" applyFont="1" applyFill="1" applyBorder="1" applyAlignment="1">
      <alignment horizontal="left" vertical="center" wrapText="1"/>
      <protection/>
    </xf>
    <xf numFmtId="184" fontId="37" fillId="3" borderId="14" xfId="34" applyNumberFormat="1" applyFont="1" applyFill="1" applyBorder="1" applyAlignment="1">
      <alignment horizontal="left" vertical="center" wrapText="1"/>
      <protection/>
    </xf>
    <xf numFmtId="184" fontId="34" fillId="3" borderId="52" xfId="34" applyNumberFormat="1" applyFont="1" applyFill="1" applyBorder="1" applyAlignment="1">
      <alignment horizontal="left" vertical="center"/>
      <protection/>
    </xf>
    <xf numFmtId="184" fontId="34" fillId="3" borderId="47" xfId="34" applyNumberFormat="1" applyFont="1" applyFill="1" applyBorder="1" applyAlignment="1">
      <alignment horizontal="left" vertical="center"/>
      <protection/>
    </xf>
    <xf numFmtId="0" fontId="46" fillId="3" borderId="47" xfId="31" applyFont="1" applyFill="1" applyBorder="1" applyAlignment="1">
      <alignment horizontal="right" vertical="center"/>
      <protection/>
    </xf>
    <xf numFmtId="0" fontId="46" fillId="3" borderId="11" xfId="31" applyFont="1" applyFill="1" applyBorder="1" applyAlignment="1">
      <alignment horizontal="right" vertical="center"/>
      <protection/>
    </xf>
    <xf numFmtId="184" fontId="37" fillId="3" borderId="52" xfId="34" applyNumberFormat="1" applyFont="1" applyFill="1" applyBorder="1" applyAlignment="1">
      <alignment horizontal="left" vertical="center"/>
      <protection/>
    </xf>
    <xf numFmtId="184" fontId="37" fillId="3" borderId="47" xfId="34" applyNumberFormat="1" applyFont="1" applyFill="1" applyBorder="1" applyAlignment="1">
      <alignment horizontal="left" vertical="center"/>
      <protection/>
    </xf>
    <xf numFmtId="184" fontId="46" fillId="3" borderId="47" xfId="34" applyNumberFormat="1" applyFont="1" applyFill="1" applyBorder="1" applyAlignment="1">
      <alignment horizontal="right" vertical="center" wrapText="1"/>
      <protection/>
    </xf>
    <xf numFmtId="184" fontId="46" fillId="3" borderId="11" xfId="34" applyNumberFormat="1" applyFont="1" applyFill="1" applyBorder="1" applyAlignment="1">
      <alignment horizontal="right" vertical="center" wrapText="1"/>
      <protection/>
    </xf>
    <xf numFmtId="184" fontId="34" fillId="3" borderId="11" xfId="34" applyNumberFormat="1" applyFont="1" applyFill="1" applyBorder="1" applyAlignment="1">
      <alignment horizontal="left" vertical="center"/>
      <protection/>
    </xf>
    <xf numFmtId="184" fontId="37" fillId="3" borderId="62" xfId="34" applyNumberFormat="1" applyFont="1" applyFill="1" applyBorder="1" applyAlignment="1">
      <alignment horizontal="left" vertical="center" wrapText="1"/>
      <protection/>
    </xf>
    <xf numFmtId="184" fontId="37" fillId="3" borderId="23" xfId="34" applyNumberFormat="1" applyFont="1" applyFill="1" applyBorder="1" applyAlignment="1">
      <alignment horizontal="left" vertical="center" wrapText="1"/>
      <protection/>
    </xf>
    <xf numFmtId="184" fontId="37" fillId="3" borderId="73" xfId="34" applyNumberFormat="1" applyFont="1" applyFill="1" applyBorder="1" applyAlignment="1">
      <alignment horizontal="left" vertical="center" wrapText="1"/>
      <protection/>
    </xf>
    <xf numFmtId="184" fontId="37" fillId="3" borderId="60" xfId="34" applyNumberFormat="1" applyFont="1" applyFill="1" applyBorder="1" applyAlignment="1">
      <alignment horizontal="left" vertical="center" wrapText="1"/>
      <protection/>
    </xf>
    <xf numFmtId="184" fontId="37" fillId="3" borderId="65" xfId="34" applyNumberFormat="1" applyFont="1" applyFill="1" applyBorder="1" applyAlignment="1">
      <alignment horizontal="left" vertical="center" wrapText="1"/>
      <protection/>
    </xf>
    <xf numFmtId="184" fontId="37" fillId="3" borderId="19" xfId="34" applyNumberFormat="1" applyFont="1" applyFill="1" applyBorder="1" applyAlignment="1">
      <alignment horizontal="left" vertical="center" wrapText="1"/>
      <protection/>
    </xf>
    <xf numFmtId="184" fontId="34" fillId="3" borderId="67" xfId="34" applyNumberFormat="1" applyFont="1" applyFill="1" applyBorder="1" applyAlignment="1">
      <alignment horizontal="left" vertical="center"/>
      <protection/>
    </xf>
    <xf numFmtId="184" fontId="34" fillId="3" borderId="17" xfId="34" applyNumberFormat="1" applyFont="1" applyFill="1" applyBorder="1" applyAlignment="1">
      <alignment horizontal="left" vertical="center"/>
      <protection/>
    </xf>
    <xf numFmtId="184" fontId="34" fillId="3" borderId="62" xfId="34" applyNumberFormat="1" applyFont="1" applyFill="1" applyBorder="1" applyAlignment="1">
      <alignment horizontal="left" vertical="center"/>
      <protection/>
    </xf>
    <xf numFmtId="184" fontId="34" fillId="3" borderId="23" xfId="34" applyNumberFormat="1" applyFont="1" applyFill="1" applyBorder="1" applyAlignment="1">
      <alignment horizontal="left" vertical="center"/>
      <protection/>
    </xf>
    <xf numFmtId="184" fontId="34" fillId="3" borderId="62" xfId="34" applyNumberFormat="1" applyFont="1" applyFill="1" applyBorder="1" applyAlignment="1">
      <alignment horizontal="left" vertical="center" wrapText="1"/>
      <protection/>
    </xf>
    <xf numFmtId="184" fontId="34" fillId="3" borderId="23" xfId="34" applyNumberFormat="1" applyFont="1" applyFill="1" applyBorder="1" applyAlignment="1">
      <alignment horizontal="left" vertical="center" wrapText="1"/>
      <protection/>
    </xf>
    <xf numFmtId="184" fontId="37" fillId="3" borderId="29" xfId="34" applyNumberFormat="1" applyFont="1" applyFill="1" applyBorder="1" applyAlignment="1">
      <alignment horizontal="left" vertical="center"/>
      <protection/>
    </xf>
    <xf numFmtId="0" fontId="34" fillId="3" borderId="0" xfId="31" applyFont="1" applyFill="1" applyBorder="1" applyAlignment="1">
      <alignment horizontal="center" vertical="top"/>
      <protection/>
    </xf>
    <xf numFmtId="0" fontId="34" fillId="3" borderId="39" xfId="33" applyFont="1" applyFill="1" applyBorder="1" applyAlignment="1">
      <alignment horizontal="center" vertical="top" wrapText="1"/>
      <protection/>
    </xf>
    <xf numFmtId="0" fontId="34" fillId="3" borderId="51" xfId="31" applyFont="1" applyFill="1" applyBorder="1" applyAlignment="1">
      <alignment horizontal="center" vertical="top"/>
      <protection/>
    </xf>
    <xf numFmtId="0" fontId="34" fillId="3" borderId="17" xfId="31" applyFont="1" applyFill="1" applyBorder="1" applyAlignment="1">
      <alignment horizontal="center" vertical="center" wrapText="1"/>
      <protection/>
    </xf>
    <xf numFmtId="0" fontId="34" fillId="3" borderId="34" xfId="31" applyFont="1" applyFill="1" applyBorder="1" applyAlignment="1">
      <alignment horizontal="center" vertical="center" wrapText="1"/>
      <protection/>
    </xf>
    <xf numFmtId="0" fontId="34" fillId="3" borderId="68" xfId="31" applyFont="1" applyFill="1" applyBorder="1" applyAlignment="1">
      <alignment horizontal="center" vertical="center" wrapText="1"/>
      <protection/>
    </xf>
    <xf numFmtId="0" fontId="34" fillId="3" borderId="23" xfId="31" applyFont="1" applyFill="1" applyBorder="1" applyAlignment="1">
      <alignment horizontal="center" vertical="center" wrapText="1"/>
      <protection/>
    </xf>
    <xf numFmtId="0" fontId="34" fillId="3" borderId="29" xfId="31" applyFont="1" applyFill="1" applyBorder="1" applyAlignment="1">
      <alignment horizontal="center" vertical="center" wrapText="1"/>
      <protection/>
    </xf>
    <xf numFmtId="0" fontId="34" fillId="3" borderId="24" xfId="31" applyFont="1" applyFill="1" applyBorder="1" applyAlignment="1">
      <alignment horizontal="center" vertical="center" wrapText="1"/>
      <protection/>
    </xf>
    <xf numFmtId="0" fontId="34" fillId="3" borderId="36" xfId="33" applyFont="1" applyFill="1" applyBorder="1" applyAlignment="1">
      <alignment horizontal="center" vertical="top"/>
      <protection/>
    </xf>
    <xf numFmtId="0" fontId="34" fillId="3" borderId="4" xfId="33" applyFont="1" applyFill="1" applyBorder="1" applyAlignment="1">
      <alignment horizontal="center" vertical="top"/>
      <protection/>
    </xf>
    <xf numFmtId="0" fontId="34" fillId="3" borderId="3" xfId="31" applyFont="1" applyFill="1" applyBorder="1" applyAlignment="1">
      <alignment horizontal="center" vertical="center"/>
      <protection/>
    </xf>
    <xf numFmtId="0" fontId="34" fillId="3" borderId="21" xfId="31" applyFont="1" applyFill="1" applyBorder="1" applyAlignment="1">
      <alignment horizontal="center" vertical="center"/>
      <protection/>
    </xf>
    <xf numFmtId="0" fontId="34" fillId="3" borderId="13" xfId="31" applyFont="1" applyFill="1" applyBorder="1" applyAlignment="1">
      <alignment horizontal="center" vertical="center"/>
      <protection/>
    </xf>
    <xf numFmtId="0" fontId="34" fillId="3" borderId="22" xfId="31" applyFont="1" applyFill="1" applyBorder="1" applyAlignment="1">
      <alignment horizontal="center" vertical="center"/>
      <protection/>
    </xf>
    <xf numFmtId="3" fontId="34" fillId="3" borderId="17" xfId="31" applyNumberFormat="1" applyFont="1" applyFill="1" applyBorder="1" applyAlignment="1">
      <alignment horizontal="right"/>
      <protection/>
    </xf>
    <xf numFmtId="3" fontId="34" fillId="3" borderId="17" xfId="31" applyNumberFormat="1" applyFont="1" applyFill="1" applyBorder="1" applyAlignment="1" quotePrefix="1">
      <alignment horizontal="right" vertical="center"/>
      <protection/>
    </xf>
    <xf numFmtId="0" fontId="34" fillId="3" borderId="17" xfId="31" applyFont="1" applyFill="1" applyBorder="1" applyAlignment="1" quotePrefix="1">
      <alignment horizontal="center" vertical="center"/>
      <protection/>
    </xf>
    <xf numFmtId="0" fontId="34" fillId="3" borderId="34" xfId="31" applyFont="1" applyFill="1" applyBorder="1" applyAlignment="1" quotePrefix="1">
      <alignment horizontal="center" vertical="center"/>
      <protection/>
    </xf>
    <xf numFmtId="0" fontId="34" fillId="3" borderId="68" xfId="31" applyFont="1" applyFill="1" applyBorder="1" applyAlignment="1" quotePrefix="1">
      <alignment horizontal="center" vertical="center"/>
      <protection/>
    </xf>
    <xf numFmtId="0" fontId="34" fillId="3" borderId="39" xfId="31" applyFont="1" applyFill="1" applyBorder="1" applyAlignment="1">
      <alignment horizontal="center" vertical="top"/>
      <protection/>
    </xf>
    <xf numFmtId="0" fontId="34" fillId="3" borderId="39" xfId="33" applyFont="1" applyFill="1" applyBorder="1" applyAlignment="1">
      <alignment horizontal="center" vertical="top"/>
      <protection/>
    </xf>
    <xf numFmtId="0" fontId="34" fillId="3" borderId="28" xfId="33" applyFont="1" applyFill="1" applyBorder="1" applyAlignment="1">
      <alignment horizontal="center" vertical="top"/>
      <protection/>
    </xf>
    <xf numFmtId="0" fontId="34" fillId="3" borderId="3" xfId="33" applyFont="1" applyFill="1" applyBorder="1" applyAlignment="1">
      <alignment horizontal="center" vertical="top"/>
      <protection/>
    </xf>
    <xf numFmtId="0" fontId="34" fillId="3" borderId="37" xfId="33" applyFont="1" applyFill="1" applyBorder="1" applyAlignment="1">
      <alignment horizontal="center" vertical="top"/>
      <protection/>
    </xf>
    <xf numFmtId="0" fontId="34" fillId="3" borderId="36" xfId="31" applyFont="1" applyFill="1" applyBorder="1" applyAlignment="1">
      <alignment horizontal="center" vertical="center"/>
      <protection/>
    </xf>
    <xf numFmtId="0" fontId="34" fillId="3" borderId="42" xfId="31" applyFont="1" applyFill="1" applyBorder="1" applyAlignment="1">
      <alignment horizontal="center" vertical="center" wrapText="1"/>
      <protection/>
    </xf>
    <xf numFmtId="0" fontId="34" fillId="3" borderId="16" xfId="31" applyFont="1" applyFill="1" applyBorder="1" applyAlignment="1">
      <alignment horizontal="center" vertical="center" wrapText="1"/>
      <protection/>
    </xf>
    <xf numFmtId="184" fontId="46" fillId="3" borderId="47" xfId="34" applyNumberFormat="1" applyFont="1" applyFill="1" applyBorder="1" applyAlignment="1">
      <alignment horizontal="right" vertical="center"/>
      <protection/>
    </xf>
    <xf numFmtId="184" fontId="46" fillId="3" borderId="11" xfId="34" applyNumberFormat="1" applyFont="1" applyFill="1" applyBorder="1" applyAlignment="1">
      <alignment horizontal="right" vertical="center"/>
      <protection/>
    </xf>
    <xf numFmtId="0" fontId="37" fillId="3" borderId="52" xfId="34" applyFont="1" applyFill="1" applyBorder="1" applyAlignment="1">
      <alignment horizontal="left" vertical="center"/>
      <protection/>
    </xf>
    <xf numFmtId="0" fontId="37" fillId="3" borderId="47" xfId="34" applyFont="1" applyFill="1" applyBorder="1" applyAlignment="1">
      <alignment horizontal="left" vertical="center"/>
      <protection/>
    </xf>
    <xf numFmtId="0" fontId="46" fillId="3" borderId="47" xfId="31" applyFont="1" applyFill="1" applyBorder="1" applyAlignment="1">
      <alignment horizontal="center" vertical="center"/>
      <protection/>
    </xf>
    <xf numFmtId="0" fontId="46" fillId="3" borderId="11" xfId="31" applyFont="1" applyFill="1" applyBorder="1" applyAlignment="1">
      <alignment horizontal="center" vertical="center"/>
      <protection/>
    </xf>
    <xf numFmtId="0" fontId="46" fillId="3" borderId="11" xfId="31" applyFont="1" applyFill="1" applyBorder="1" applyAlignment="1">
      <alignment horizontal="right" vertical="center" wrapText="1"/>
      <protection/>
    </xf>
    <xf numFmtId="0" fontId="46" fillId="3" borderId="23" xfId="31" applyFont="1" applyFill="1" applyBorder="1" applyAlignment="1">
      <alignment horizontal="right" vertical="center" wrapText="1"/>
      <protection/>
    </xf>
    <xf numFmtId="0" fontId="34" fillId="3" borderId="18" xfId="33" applyFont="1" applyFill="1" applyBorder="1" applyAlignment="1">
      <alignment horizontal="center"/>
      <protection/>
    </xf>
    <xf numFmtId="184" fontId="46" fillId="3" borderId="47" xfId="34" applyNumberFormat="1" applyFont="1" applyFill="1" applyBorder="1" applyAlignment="1">
      <alignment horizontal="center" vertical="center" wrapText="1"/>
      <protection/>
    </xf>
    <xf numFmtId="184" fontId="46" fillId="3" borderId="11" xfId="34" applyNumberFormat="1" applyFont="1" applyFill="1" applyBorder="1" applyAlignment="1">
      <alignment horizontal="center" vertical="center" wrapText="1"/>
      <protection/>
    </xf>
    <xf numFmtId="0" fontId="37" fillId="3" borderId="11" xfId="34" applyFont="1" applyFill="1" applyBorder="1" applyAlignment="1">
      <alignment horizontal="left" vertical="center"/>
      <protection/>
    </xf>
    <xf numFmtId="184" fontId="37" fillId="3" borderId="11" xfId="34" applyNumberFormat="1" applyFont="1" applyFill="1" applyBorder="1" applyAlignment="1">
      <alignment horizontal="left" vertical="center"/>
      <protection/>
    </xf>
    <xf numFmtId="0" fontId="34" fillId="3" borderId="52" xfId="31" applyFont="1" applyFill="1" applyBorder="1" applyAlignment="1">
      <alignment horizontal="left" vertical="center"/>
      <protection/>
    </xf>
    <xf numFmtId="0" fontId="34" fillId="3" borderId="47" xfId="31" applyFont="1" applyFill="1" applyBorder="1" applyAlignment="1">
      <alignment horizontal="left" vertical="center"/>
      <protection/>
    </xf>
    <xf numFmtId="0" fontId="34" fillId="3" borderId="11" xfId="31" applyFont="1" applyFill="1" applyBorder="1" applyAlignment="1">
      <alignment horizontal="left" vertical="center"/>
      <protection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48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9" fillId="0" borderId="0" xfId="0" applyFont="1" applyAlignment="1">
      <alignment vertical="top" wrapText="1"/>
    </xf>
    <xf numFmtId="0" fontId="49" fillId="0" borderId="90" xfId="0" applyFont="1" applyBorder="1" applyAlignment="1">
      <alignment horizontal="center" vertical="top" wrapText="1"/>
    </xf>
    <xf numFmtId="0" fontId="49" fillId="0" borderId="91" xfId="0" applyFont="1" applyBorder="1" applyAlignment="1">
      <alignment horizontal="center" vertical="top" wrapText="1"/>
    </xf>
    <xf numFmtId="0" fontId="49" fillId="0" borderId="59" xfId="0" applyFont="1" applyBorder="1" applyAlignment="1">
      <alignment horizontal="center" vertical="top" wrapText="1"/>
    </xf>
    <xf numFmtId="0" fontId="49" fillId="0" borderId="0" xfId="0" applyFont="1" applyAlignment="1">
      <alignment horizontal="center" vertical="top" wrapText="1"/>
    </xf>
    <xf numFmtId="0" fontId="48" fillId="0" borderId="90" xfId="0" applyFont="1" applyBorder="1" applyAlignment="1">
      <alignment horizontal="center" wrapText="1"/>
    </xf>
    <xf numFmtId="0" fontId="48" fillId="0" borderId="59" xfId="0" applyFont="1" applyBorder="1" applyAlignment="1">
      <alignment horizontal="center" wrapText="1"/>
    </xf>
    <xf numFmtId="0" fontId="48" fillId="0" borderId="92" xfId="0" applyFont="1" applyBorder="1" applyAlignment="1">
      <alignment horizontal="center" wrapText="1"/>
    </xf>
    <xf numFmtId="0" fontId="48" fillId="0" borderId="93" xfId="0" applyFont="1" applyBorder="1" applyAlignment="1">
      <alignment horizontal="center" wrapText="1"/>
    </xf>
    <xf numFmtId="0" fontId="48" fillId="0" borderId="94" xfId="0" applyFont="1" applyBorder="1" applyAlignment="1">
      <alignment horizontal="center" wrapText="1"/>
    </xf>
    <xf numFmtId="0" fontId="48" fillId="0" borderId="95" xfId="0" applyFont="1" applyBorder="1" applyAlignment="1">
      <alignment horizontal="center" wrapText="1"/>
    </xf>
    <xf numFmtId="0" fontId="49" fillId="0" borderId="0" xfId="0" applyFont="1" applyAlignment="1">
      <alignment vertical="top" wrapText="1"/>
    </xf>
    <xf numFmtId="0" fontId="49" fillId="0" borderId="96" xfId="0" applyFont="1" applyBorder="1" applyAlignment="1">
      <alignment horizontal="center" vertical="top" wrapText="1"/>
    </xf>
    <xf numFmtId="0" fontId="49" fillId="0" borderId="0" xfId="0" applyFont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49" fillId="0" borderId="39" xfId="0" applyFont="1" applyBorder="1" applyAlignment="1">
      <alignment horizontal="center" vertical="top" wrapText="1"/>
    </xf>
    <xf numFmtId="0" fontId="49" fillId="0" borderId="0" xfId="0" applyFont="1" applyAlignment="1">
      <alignment horizontal="left" vertical="top" wrapText="1"/>
    </xf>
    <xf numFmtId="0" fontId="49" fillId="0" borderId="0" xfId="0" applyFont="1" applyBorder="1" applyAlignment="1">
      <alignment horizontal="center" vertical="top" wrapText="1"/>
    </xf>
    <xf numFmtId="0" fontId="49" fillId="0" borderId="97" xfId="0" applyFont="1" applyBorder="1" applyAlignment="1">
      <alignment horizontal="center" wrapText="1"/>
    </xf>
    <xf numFmtId="0" fontId="49" fillId="0" borderId="92" xfId="0" applyFont="1" applyBorder="1" applyAlignment="1">
      <alignment horizontal="center" wrapText="1"/>
    </xf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87" xfId="0" applyFont="1" applyBorder="1" applyAlignment="1">
      <alignment horizontal="right" vertical="top" wrapText="1"/>
    </xf>
    <xf numFmtId="0" fontId="49" fillId="0" borderId="98" xfId="0" applyFont="1" applyBorder="1" applyAlignment="1">
      <alignment horizontal="center" wrapText="1"/>
    </xf>
    <xf numFmtId="0" fontId="49" fillId="0" borderId="95" xfId="0" applyFont="1" applyBorder="1" applyAlignment="1">
      <alignment horizontal="center" wrapText="1"/>
    </xf>
    <xf numFmtId="0" fontId="49" fillId="0" borderId="99" xfId="0" applyFont="1" applyBorder="1" applyAlignment="1">
      <alignment horizontal="center" wrapText="1"/>
    </xf>
    <xf numFmtId="0" fontId="49" fillId="0" borderId="100" xfId="0" applyFont="1" applyBorder="1" applyAlignment="1">
      <alignment horizontal="center" wrapText="1"/>
    </xf>
    <xf numFmtId="0" fontId="49" fillId="0" borderId="101" xfId="0" applyFont="1" applyBorder="1" applyAlignment="1">
      <alignment horizontal="center" wrapText="1"/>
    </xf>
    <xf numFmtId="0" fontId="49" fillId="0" borderId="102" xfId="0" applyFont="1" applyBorder="1" applyAlignment="1">
      <alignment horizontal="center" wrapText="1"/>
    </xf>
    <xf numFmtId="0" fontId="49" fillId="0" borderId="100" xfId="0" applyFont="1" applyBorder="1" applyAlignment="1">
      <alignment horizontal="center" vertical="top" wrapText="1"/>
    </xf>
    <xf numFmtId="0" fontId="49" fillId="0" borderId="103" xfId="0" applyFont="1" applyBorder="1" applyAlignment="1">
      <alignment horizontal="center" vertical="top" wrapText="1"/>
    </xf>
    <xf numFmtId="0" fontId="49" fillId="0" borderId="104" xfId="0" applyFont="1" applyBorder="1" applyAlignment="1">
      <alignment horizontal="center" wrapText="1"/>
    </xf>
    <xf numFmtId="0" fontId="49" fillId="0" borderId="15" xfId="0" applyFont="1" applyBorder="1" applyAlignment="1">
      <alignment horizontal="center" vertical="top" wrapText="1"/>
    </xf>
    <xf numFmtId="0" fontId="49" fillId="0" borderId="93" xfId="0" applyFont="1" applyBorder="1" applyAlignment="1">
      <alignment horizontal="center" vertical="top" wrapText="1"/>
    </xf>
    <xf numFmtId="0" fontId="49" fillId="0" borderId="105" xfId="0" applyFont="1" applyBorder="1" applyAlignment="1">
      <alignment horizontal="center" vertical="top" wrapText="1"/>
    </xf>
    <xf numFmtId="0" fontId="49" fillId="0" borderId="95" xfId="0" applyFont="1" applyBorder="1" applyAlignment="1">
      <alignment horizontal="center" vertical="top" wrapText="1"/>
    </xf>
    <xf numFmtId="0" fontId="49" fillId="0" borderId="102" xfId="0" applyFont="1" applyBorder="1" applyAlignment="1">
      <alignment horizontal="center" vertical="top" wrapText="1"/>
    </xf>
    <xf numFmtId="0" fontId="49" fillId="0" borderId="106" xfId="0" applyFont="1" applyBorder="1" applyAlignment="1">
      <alignment horizontal="center" wrapText="1"/>
    </xf>
    <xf numFmtId="0" fontId="49" fillId="0" borderId="107" xfId="0" applyFont="1" applyBorder="1" applyAlignment="1">
      <alignment horizontal="center" vertical="top" wrapText="1"/>
    </xf>
    <xf numFmtId="0" fontId="49" fillId="0" borderId="0" xfId="0" applyFont="1" applyAlignment="1">
      <alignment horizontal="center" wrapText="1"/>
    </xf>
    <xf numFmtId="0" fontId="49" fillId="0" borderId="92" xfId="0" applyFont="1" applyBorder="1" applyAlignment="1">
      <alignment horizontal="center" wrapText="1"/>
    </xf>
    <xf numFmtId="0" fontId="49" fillId="0" borderId="107" xfId="0" applyFont="1" applyBorder="1" applyAlignment="1">
      <alignment horizontal="center" wrapText="1"/>
    </xf>
    <xf numFmtId="0" fontId="49" fillId="0" borderId="108" xfId="0" applyFont="1" applyBorder="1" applyAlignment="1">
      <alignment horizontal="center" wrapText="1"/>
    </xf>
    <xf numFmtId="0" fontId="49" fillId="0" borderId="109" xfId="0" applyFont="1" applyBorder="1" applyAlignment="1">
      <alignment horizontal="center" vertical="top" wrapText="1"/>
    </xf>
    <xf numFmtId="0" fontId="49" fillId="0" borderId="110" xfId="0" applyFont="1" applyBorder="1" applyAlignment="1">
      <alignment horizontal="center" vertical="top" wrapText="1"/>
    </xf>
    <xf numFmtId="0" fontId="49" fillId="0" borderId="111" xfId="0" applyFont="1" applyBorder="1" applyAlignment="1">
      <alignment horizontal="center" wrapText="1"/>
    </xf>
    <xf numFmtId="0" fontId="49" fillId="0" borderId="112" xfId="0" applyFont="1" applyBorder="1" applyAlignment="1">
      <alignment horizontal="center" wrapText="1"/>
    </xf>
    <xf numFmtId="0" fontId="49" fillId="0" borderId="43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top" wrapText="1"/>
    </xf>
    <xf numFmtId="0" fontId="49" fillId="0" borderId="107" xfId="0" applyFont="1" applyBorder="1" applyAlignment="1">
      <alignment horizontal="center" vertical="top" wrapText="1"/>
    </xf>
    <xf numFmtId="0" fontId="49" fillId="0" borderId="113" xfId="0" applyFont="1" applyBorder="1" applyAlignment="1">
      <alignment horizontal="center" vertical="top" wrapText="1"/>
    </xf>
    <xf numFmtId="0" fontId="49" fillId="0" borderId="114" xfId="0" applyFont="1" applyBorder="1" applyAlignment="1">
      <alignment horizontal="center" wrapText="1"/>
    </xf>
    <xf numFmtId="0" fontId="49" fillId="0" borderId="111" xfId="0" applyFont="1" applyBorder="1" applyAlignment="1">
      <alignment horizontal="center" vertical="top" wrapText="1"/>
    </xf>
    <xf numFmtId="0" fontId="49" fillId="0" borderId="115" xfId="0" applyFont="1" applyBorder="1" applyAlignment="1">
      <alignment horizontal="center" wrapText="1"/>
    </xf>
    <xf numFmtId="0" fontId="49" fillId="0" borderId="116" xfId="0" applyFont="1" applyBorder="1" applyAlignment="1">
      <alignment horizontal="center" wrapText="1"/>
    </xf>
    <xf numFmtId="0" fontId="49" fillId="0" borderId="79" xfId="0" applyFont="1" applyBorder="1" applyAlignment="1">
      <alignment horizontal="center" vertical="top" wrapText="1"/>
    </xf>
    <xf numFmtId="0" fontId="49" fillId="0" borderId="117" xfId="0" applyFont="1" applyBorder="1" applyAlignment="1">
      <alignment horizontal="center" vertical="top" wrapText="1"/>
    </xf>
    <xf numFmtId="0" fontId="49" fillId="0" borderId="77" xfId="0" applyFont="1" applyBorder="1" applyAlignment="1">
      <alignment horizontal="center" vertical="top" wrapText="1"/>
    </xf>
    <xf numFmtId="0" fontId="49" fillId="0" borderId="79" xfId="0" applyFont="1" applyBorder="1" applyAlignment="1">
      <alignment horizontal="center" vertical="top" wrapText="1"/>
    </xf>
    <xf numFmtId="0" fontId="49" fillId="0" borderId="117" xfId="0" applyFont="1" applyBorder="1" applyAlignment="1">
      <alignment horizontal="center" vertical="top" wrapText="1"/>
    </xf>
    <xf numFmtId="0" fontId="49" fillId="0" borderId="118" xfId="0" applyFont="1" applyBorder="1" applyAlignment="1">
      <alignment horizontal="center" wrapText="1"/>
    </xf>
    <xf numFmtId="0" fontId="49" fillId="0" borderId="117" xfId="0" applyFont="1" applyBorder="1" applyAlignment="1">
      <alignment horizontal="center" wrapText="1"/>
    </xf>
    <xf numFmtId="0" fontId="49" fillId="0" borderId="119" xfId="0" applyFont="1" applyBorder="1" applyAlignment="1">
      <alignment horizontal="center" wrapText="1"/>
    </xf>
    <xf numFmtId="0" fontId="49" fillId="0" borderId="115" xfId="0" applyFont="1" applyBorder="1" applyAlignment="1">
      <alignment horizontal="center" vertical="top" wrapText="1"/>
    </xf>
    <xf numFmtId="0" fontId="49" fillId="0" borderId="109" xfId="0" applyFont="1" applyBorder="1" applyAlignment="1">
      <alignment horizontal="center" wrapText="1"/>
    </xf>
    <xf numFmtId="0" fontId="49" fillId="0" borderId="36" xfId="0" applyFont="1" applyBorder="1" applyAlignment="1">
      <alignment horizontal="center" wrapText="1"/>
    </xf>
    <xf numFmtId="0" fontId="49" fillId="0" borderId="110" xfId="0" applyFont="1" applyBorder="1" applyAlignment="1">
      <alignment horizontal="center" wrapText="1"/>
    </xf>
    <xf numFmtId="0" fontId="49" fillId="0" borderId="120" xfId="0" applyFont="1" applyBorder="1" applyAlignment="1">
      <alignment horizontal="center" wrapText="1"/>
    </xf>
    <xf numFmtId="0" fontId="49" fillId="0" borderId="113" xfId="0" applyFont="1" applyBorder="1" applyAlignment="1">
      <alignment horizontal="center" wrapText="1"/>
    </xf>
    <xf numFmtId="0" fontId="49" fillId="0" borderId="121" xfId="0" applyFont="1" applyBorder="1" applyAlignment="1">
      <alignment horizontal="center" wrapText="1"/>
    </xf>
    <xf numFmtId="0" fontId="49" fillId="0" borderId="122" xfId="0" applyFont="1" applyBorder="1" applyAlignment="1">
      <alignment horizontal="center" wrapText="1"/>
    </xf>
    <xf numFmtId="0" fontId="49" fillId="0" borderId="40" xfId="0" applyFont="1" applyBorder="1" applyAlignment="1">
      <alignment horizontal="center" wrapText="1"/>
    </xf>
    <xf numFmtId="0" fontId="49" fillId="0" borderId="38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107" xfId="0" applyFont="1" applyBorder="1" applyAlignment="1">
      <alignment horizontal="center" wrapText="1"/>
    </xf>
    <xf numFmtId="0" fontId="49" fillId="0" borderId="123" xfId="0" applyFont="1" applyBorder="1" applyAlignment="1">
      <alignment horizontal="center" wrapText="1"/>
    </xf>
    <xf numFmtId="0" fontId="49" fillId="0" borderId="124" xfId="0" applyFont="1" applyBorder="1" applyAlignment="1">
      <alignment horizontal="center" wrapText="1"/>
    </xf>
    <xf numFmtId="0" fontId="49" fillId="0" borderId="125" xfId="0" applyFont="1" applyBorder="1" applyAlignment="1">
      <alignment horizontal="center" wrapText="1"/>
    </xf>
    <xf numFmtId="0" fontId="49" fillId="0" borderId="126" xfId="0" applyFont="1" applyBorder="1" applyAlignment="1">
      <alignment horizontal="center" wrapText="1"/>
    </xf>
    <xf numFmtId="0" fontId="49" fillId="0" borderId="127" xfId="0" applyFont="1" applyBorder="1" applyAlignment="1">
      <alignment horizontal="center" wrapText="1"/>
    </xf>
    <xf numFmtId="0" fontId="49" fillId="0" borderId="128" xfId="0" applyFont="1" applyBorder="1" applyAlignment="1">
      <alignment horizontal="center" wrapText="1"/>
    </xf>
    <xf numFmtId="0" fontId="49" fillId="0" borderId="129" xfId="0" applyFont="1" applyBorder="1" applyAlignment="1">
      <alignment horizontal="center" wrapText="1"/>
    </xf>
    <xf numFmtId="0" fontId="49" fillId="0" borderId="130" xfId="0" applyFont="1" applyBorder="1" applyAlignment="1">
      <alignment horizontal="center" wrapText="1"/>
    </xf>
    <xf numFmtId="0" fontId="49" fillId="0" borderId="129" xfId="0" applyFont="1" applyBorder="1" applyAlignment="1">
      <alignment horizontal="center" wrapText="1"/>
    </xf>
    <xf numFmtId="0" fontId="49" fillId="0" borderId="124" xfId="0" applyFont="1" applyBorder="1" applyAlignment="1">
      <alignment horizontal="center" wrapText="1"/>
    </xf>
    <xf numFmtId="0" fontId="49" fillId="0" borderId="115" xfId="0" applyFont="1" applyBorder="1" applyAlignment="1">
      <alignment vertical="top" wrapText="1"/>
    </xf>
    <xf numFmtId="0" fontId="49" fillId="0" borderId="117" xfId="0" applyFont="1" applyBorder="1" applyAlignment="1">
      <alignment horizontal="center" wrapText="1"/>
    </xf>
    <xf numFmtId="0" fontId="49" fillId="0" borderId="117" xfId="0" applyFont="1" applyBorder="1" applyAlignment="1">
      <alignment horizontal="right" wrapText="1"/>
    </xf>
    <xf numFmtId="0" fontId="49" fillId="0" borderId="79" xfId="0" applyFont="1" applyBorder="1" applyAlignment="1">
      <alignment horizontal="right" wrapText="1"/>
    </xf>
    <xf numFmtId="0" fontId="49" fillId="0" borderId="100" xfId="0" applyFont="1" applyBorder="1" applyAlignment="1">
      <alignment horizontal="right" wrapText="1"/>
    </xf>
    <xf numFmtId="0" fontId="49" fillId="0" borderId="103" xfId="0" applyFont="1" applyBorder="1" applyAlignment="1">
      <alignment horizontal="right" wrapText="1"/>
    </xf>
    <xf numFmtId="0" fontId="49" fillId="0" borderId="104" xfId="0" applyFont="1" applyBorder="1" applyAlignment="1">
      <alignment horizontal="right" wrapText="1"/>
    </xf>
    <xf numFmtId="0" fontId="49" fillId="0" borderId="117" xfId="0" applyFont="1" applyBorder="1" applyAlignment="1">
      <alignment horizontal="right" vertical="top" wrapText="1"/>
    </xf>
    <xf numFmtId="0" fontId="49" fillId="0" borderId="115" xfId="0" applyFont="1" applyBorder="1" applyAlignment="1">
      <alignment horizontal="justify" vertical="top" wrapText="1"/>
    </xf>
    <xf numFmtId="0" fontId="49" fillId="0" borderId="109" xfId="0" applyFont="1" applyBorder="1" applyAlignment="1">
      <alignment horizontal="right" wrapText="1"/>
    </xf>
    <xf numFmtId="0" fontId="49" fillId="0" borderId="4" xfId="0" applyFont="1" applyBorder="1" applyAlignment="1">
      <alignment horizontal="right" wrapText="1"/>
    </xf>
    <xf numFmtId="0" fontId="49" fillId="0" borderId="37" xfId="0" applyFont="1" applyBorder="1" applyAlignment="1">
      <alignment horizontal="right" wrapText="1"/>
    </xf>
    <xf numFmtId="0" fontId="48" fillId="0" borderId="114" xfId="0" applyFont="1" applyBorder="1" applyAlignment="1">
      <alignment vertical="top" wrapText="1"/>
    </xf>
    <xf numFmtId="0" fontId="49" fillId="0" borderId="121" xfId="0" applyFont="1" applyBorder="1" applyAlignment="1">
      <alignment horizontal="right" wrapText="1"/>
    </xf>
    <xf numFmtId="0" fontId="49" fillId="0" borderId="111" xfId="0" applyFont="1" applyBorder="1" applyAlignment="1">
      <alignment horizontal="right" wrapText="1"/>
    </xf>
    <xf numFmtId="0" fontId="49" fillId="0" borderId="122" xfId="0" applyFont="1" applyBorder="1" applyAlignment="1">
      <alignment horizontal="right" wrapText="1"/>
    </xf>
    <xf numFmtId="0" fontId="49" fillId="0" borderId="112" xfId="0" applyFont="1" applyBorder="1" applyAlignment="1">
      <alignment horizontal="right" wrapText="1"/>
    </xf>
    <xf numFmtId="0" fontId="49" fillId="0" borderId="120" xfId="0" applyFont="1" applyBorder="1" applyAlignment="1">
      <alignment horizontal="right" wrapText="1"/>
    </xf>
    <xf numFmtId="0" fontId="49" fillId="0" borderId="40" xfId="0" applyFont="1" applyBorder="1" applyAlignment="1">
      <alignment horizontal="right" wrapText="1"/>
    </xf>
    <xf numFmtId="0" fontId="49" fillId="0" borderId="38" xfId="0" applyFont="1" applyBorder="1" applyAlignment="1">
      <alignment horizontal="right" wrapText="1"/>
    </xf>
    <xf numFmtId="0" fontId="49" fillId="0" borderId="121" xfId="0" applyFont="1" applyBorder="1" applyAlignment="1">
      <alignment horizontal="right" vertical="top" wrapText="1"/>
    </xf>
    <xf numFmtId="0" fontId="48" fillId="0" borderId="115" xfId="0" applyFont="1" applyBorder="1" applyAlignment="1">
      <alignment horizontal="justify" vertical="top" wrapText="1"/>
    </xf>
    <xf numFmtId="0" fontId="49" fillId="0" borderId="131" xfId="0" applyFont="1" applyBorder="1" applyAlignment="1">
      <alignment horizontal="center" wrapText="1"/>
    </xf>
    <xf numFmtId="0" fontId="49" fillId="0" borderId="119" xfId="0" applyFont="1" applyBorder="1" applyAlignment="1">
      <alignment horizontal="right" wrapText="1"/>
    </xf>
    <xf numFmtId="0" fontId="49" fillId="0" borderId="115" xfId="0" applyFont="1" applyBorder="1" applyAlignment="1">
      <alignment horizontal="right" wrapText="1"/>
    </xf>
    <xf numFmtId="0" fontId="49" fillId="0" borderId="131" xfId="0" applyFont="1" applyBorder="1" applyAlignment="1">
      <alignment horizontal="right" wrapText="1"/>
    </xf>
    <xf numFmtId="0" fontId="49" fillId="0" borderId="116" xfId="0" applyFont="1" applyBorder="1" applyAlignment="1">
      <alignment horizontal="right" wrapText="1"/>
    </xf>
    <xf numFmtId="0" fontId="49" fillId="0" borderId="118" xfId="0" applyFont="1" applyBorder="1" applyAlignment="1">
      <alignment horizontal="right" wrapText="1"/>
    </xf>
    <xf numFmtId="0" fontId="49" fillId="0" borderId="79" xfId="0" applyFont="1" applyBorder="1" applyAlignment="1">
      <alignment horizontal="right" wrapText="1"/>
    </xf>
    <xf numFmtId="0" fontId="49" fillId="0" borderId="77" xfId="0" applyFont="1" applyBorder="1" applyAlignment="1">
      <alignment horizontal="right" wrapText="1"/>
    </xf>
    <xf numFmtId="0" fontId="49" fillId="0" borderId="119" xfId="0" applyFont="1" applyBorder="1" applyAlignment="1">
      <alignment horizontal="right" vertical="top" wrapText="1"/>
    </xf>
    <xf numFmtId="0" fontId="48" fillId="0" borderId="57" xfId="0" applyFont="1" applyBorder="1" applyAlignment="1">
      <alignment horizontal="center" wrapText="1"/>
    </xf>
    <xf numFmtId="0" fontId="48" fillId="0" borderId="91" xfId="0" applyFont="1" applyBorder="1" applyAlignment="1">
      <alignment horizontal="center" wrapText="1"/>
    </xf>
    <xf numFmtId="0" fontId="49" fillId="0" borderId="126" xfId="0" applyFont="1" applyBorder="1" applyAlignment="1">
      <alignment wrapText="1"/>
    </xf>
    <xf numFmtId="0" fontId="49" fillId="0" borderId="124" xfId="0" applyFont="1" applyBorder="1" applyAlignment="1">
      <alignment horizontal="right" wrapText="1"/>
    </xf>
    <xf numFmtId="0" fontId="49" fillId="0" borderId="129" xfId="0" applyFont="1" applyBorder="1" applyAlignment="1">
      <alignment horizontal="right" wrapText="1"/>
    </xf>
    <xf numFmtId="0" fontId="49" fillId="0" borderId="58" xfId="0" applyFont="1" applyBorder="1" applyAlignment="1">
      <alignment horizontal="right" wrapText="1"/>
    </xf>
    <xf numFmtId="0" fontId="49" fillId="0" borderId="91" xfId="0" applyFont="1" applyBorder="1" applyAlignment="1">
      <alignment horizontal="right" wrapText="1"/>
    </xf>
    <xf numFmtId="0" fontId="49" fillId="0" borderId="132" xfId="0" applyFont="1" applyBorder="1" applyAlignment="1">
      <alignment horizontal="right" wrapText="1"/>
    </xf>
    <xf numFmtId="0" fontId="49" fillId="0" borderId="126" xfId="0" applyFont="1" applyBorder="1" applyAlignment="1">
      <alignment vertical="top" wrapText="1"/>
    </xf>
    <xf numFmtId="0" fontId="49" fillId="0" borderId="124" xfId="0" applyFont="1" applyBorder="1" applyAlignment="1">
      <alignment horizontal="right" vertical="top" wrapText="1"/>
    </xf>
    <xf numFmtId="0" fontId="48" fillId="0" borderId="114" xfId="0" applyFont="1" applyBorder="1" applyAlignment="1">
      <alignment horizontal="justify" vertical="top" wrapText="1"/>
    </xf>
    <xf numFmtId="0" fontId="49" fillId="0" borderId="97" xfId="0" applyFont="1" applyBorder="1" applyAlignment="1">
      <alignment horizontal="center" wrapText="1"/>
    </xf>
    <xf numFmtId="0" fontId="49" fillId="0" borderId="99" xfId="0" applyFont="1" applyBorder="1" applyAlignment="1">
      <alignment horizontal="right" wrapText="1"/>
    </xf>
    <xf numFmtId="0" fontId="49" fillId="0" borderId="106" xfId="0" applyFont="1" applyBorder="1" applyAlignment="1">
      <alignment horizontal="right" wrapText="1"/>
    </xf>
    <xf numFmtId="0" fontId="49" fillId="0" borderId="97" xfId="0" applyFont="1" applyBorder="1" applyAlignment="1">
      <alignment horizontal="right" wrapText="1"/>
    </xf>
    <xf numFmtId="0" fontId="49" fillId="0" borderId="94" xfId="0" applyFont="1" applyBorder="1" applyAlignment="1">
      <alignment horizontal="right" wrapText="1"/>
    </xf>
    <xf numFmtId="0" fontId="49" fillId="0" borderId="98" xfId="0" applyFont="1" applyBorder="1" applyAlignment="1">
      <alignment horizontal="right" wrapText="1"/>
    </xf>
    <xf numFmtId="0" fontId="49" fillId="0" borderId="105" xfId="0" applyFont="1" applyBorder="1" applyAlignment="1">
      <alignment horizontal="right" wrapText="1"/>
    </xf>
    <xf numFmtId="0" fontId="49" fillId="0" borderId="93" xfId="0" applyFont="1" applyBorder="1" applyAlignment="1">
      <alignment horizontal="right" wrapText="1"/>
    </xf>
    <xf numFmtId="0" fontId="49" fillId="0" borderId="99" xfId="0" applyFont="1" applyBorder="1" applyAlignment="1">
      <alignment horizontal="right" vertical="top" wrapText="1"/>
    </xf>
    <xf numFmtId="0" fontId="48" fillId="0" borderId="126" xfId="0" applyFont="1" applyBorder="1" applyAlignment="1">
      <alignment horizontal="justify" vertical="top" wrapText="1"/>
    </xf>
    <xf numFmtId="0" fontId="49" fillId="0" borderId="125" xfId="0" applyFont="1" applyBorder="1" applyAlignment="1">
      <alignment horizontal="right" wrapText="1"/>
    </xf>
    <xf numFmtId="0" fontId="49" fillId="0" borderId="126" xfId="0" applyFont="1" applyBorder="1" applyAlignment="1">
      <alignment horizontal="right" wrapText="1"/>
    </xf>
    <xf numFmtId="0" fontId="49" fillId="0" borderId="127" xfId="0" applyFont="1" applyBorder="1" applyAlignment="1">
      <alignment horizontal="right" wrapText="1"/>
    </xf>
    <xf numFmtId="0" fontId="49" fillId="0" borderId="128" xfId="0" applyFont="1" applyBorder="1" applyAlignment="1">
      <alignment horizontal="right" wrapText="1"/>
    </xf>
    <xf numFmtId="0" fontId="49" fillId="0" borderId="123" xfId="0" applyFont="1" applyBorder="1" applyAlignment="1">
      <alignment horizontal="right" wrapText="1"/>
    </xf>
    <xf numFmtId="0" fontId="49" fillId="0" borderId="129" xfId="0" applyFont="1" applyBorder="1" applyAlignment="1">
      <alignment horizontal="right" wrapText="1"/>
    </xf>
    <xf numFmtId="0" fontId="49" fillId="0" borderId="130" xfId="0" applyFont="1" applyBorder="1" applyAlignment="1">
      <alignment horizontal="right" wrapText="1"/>
    </xf>
    <xf numFmtId="0" fontId="49" fillId="0" borderId="125" xfId="0" applyFont="1" applyBorder="1" applyAlignment="1">
      <alignment horizontal="right" vertical="top" wrapText="1"/>
    </xf>
    <xf numFmtId="0" fontId="49" fillId="0" borderId="115" xfId="0" applyFont="1" applyBorder="1" applyAlignment="1">
      <alignment wrapText="1"/>
    </xf>
    <xf numFmtId="0" fontId="48" fillId="0" borderId="114" xfId="0" applyFont="1" applyBorder="1" applyAlignment="1">
      <alignment wrapText="1"/>
    </xf>
    <xf numFmtId="0" fontId="48" fillId="0" borderId="126" xfId="0" applyFont="1" applyBorder="1" applyAlignment="1">
      <alignment wrapText="1"/>
    </xf>
    <xf numFmtId="0" fontId="49" fillId="0" borderId="133" xfId="0" applyFont="1" applyBorder="1" applyAlignment="1">
      <alignment horizontal="right" wrapText="1"/>
    </xf>
    <xf numFmtId="0" fontId="49" fillId="0" borderId="134" xfId="0" applyFont="1" applyBorder="1" applyAlignment="1">
      <alignment horizontal="right" wrapText="1"/>
    </xf>
    <xf numFmtId="0" fontId="49" fillId="0" borderId="135" xfId="0" applyFont="1" applyBorder="1" applyAlignment="1">
      <alignment horizontal="right" wrapText="1"/>
    </xf>
  </cellXfs>
  <cellStyles count="26">
    <cellStyle name="Normal" xfId="0"/>
    <cellStyle name="Comma" xfId="15"/>
    <cellStyle name="Comma [0]" xfId="16"/>
    <cellStyle name="Hyperlink" xfId="17"/>
    <cellStyle name="Followed Hyperlink" xfId="18"/>
    <cellStyle name="Normál_16URLAP" xfId="19"/>
    <cellStyle name="Normál_31URLAP_előadás" xfId="20"/>
    <cellStyle name="Normál_46urlap" xfId="21"/>
    <cellStyle name="Normál_47urlap" xfId="22"/>
    <cellStyle name="Normál_48urlap" xfId="23"/>
    <cellStyle name="Normál_49urlap" xfId="24"/>
    <cellStyle name="Normál_50urlap" xfId="25"/>
    <cellStyle name="Normál_51urlap" xfId="26"/>
    <cellStyle name="Normál_53urlap" xfId="27"/>
    <cellStyle name="Normál_54urlap" xfId="28"/>
    <cellStyle name="Normál_55urlap" xfId="29"/>
    <cellStyle name="Normál_56urlap" xfId="30"/>
    <cellStyle name="Normál_70ûrlap" xfId="31"/>
    <cellStyle name="Normál_80urlap" xfId="32"/>
    <cellStyle name="Normál_96ûrlap" xfId="33"/>
    <cellStyle name="Normál_97ûrlap" xfId="34"/>
    <cellStyle name="Normal_KARSZJ3" xfId="35"/>
    <cellStyle name="Normal_KTRSZJ" xfId="36"/>
    <cellStyle name="Currency" xfId="37"/>
    <cellStyle name="Currency [0]" xfId="38"/>
    <cellStyle name="Percent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76200</xdr:colOff>
      <xdr:row>45</xdr:row>
      <xdr:rowOff>0</xdr:rowOff>
    </xdr:from>
    <xdr:to>
      <xdr:col>26</xdr:col>
      <xdr:colOff>47625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>
          <a:off x="4572000" y="136302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76200</xdr:colOff>
      <xdr:row>45</xdr:row>
      <xdr:rowOff>0</xdr:rowOff>
    </xdr:from>
    <xdr:to>
      <xdr:col>33</xdr:col>
      <xdr:colOff>47625</xdr:colOff>
      <xdr:row>45</xdr:row>
      <xdr:rowOff>0</xdr:rowOff>
    </xdr:to>
    <xdr:sp>
      <xdr:nvSpPr>
        <xdr:cNvPr id="2" name="Line 2"/>
        <xdr:cNvSpPr>
          <a:spLocks/>
        </xdr:cNvSpPr>
      </xdr:nvSpPr>
      <xdr:spPr>
        <a:xfrm>
          <a:off x="6096000" y="136302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76200</xdr:colOff>
      <xdr:row>45</xdr:row>
      <xdr:rowOff>0</xdr:rowOff>
    </xdr:from>
    <xdr:to>
      <xdr:col>40</xdr:col>
      <xdr:colOff>47625</xdr:colOff>
      <xdr:row>45</xdr:row>
      <xdr:rowOff>0</xdr:rowOff>
    </xdr:to>
    <xdr:sp>
      <xdr:nvSpPr>
        <xdr:cNvPr id="3" name="Line 3"/>
        <xdr:cNvSpPr>
          <a:spLocks/>
        </xdr:cNvSpPr>
      </xdr:nvSpPr>
      <xdr:spPr>
        <a:xfrm>
          <a:off x="7629525" y="136302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76200</xdr:colOff>
      <xdr:row>45</xdr:row>
      <xdr:rowOff>0</xdr:rowOff>
    </xdr:from>
    <xdr:to>
      <xdr:col>26</xdr:col>
      <xdr:colOff>47625</xdr:colOff>
      <xdr:row>45</xdr:row>
      <xdr:rowOff>0</xdr:rowOff>
    </xdr:to>
    <xdr:sp>
      <xdr:nvSpPr>
        <xdr:cNvPr id="4" name="Line 4"/>
        <xdr:cNvSpPr>
          <a:spLocks/>
        </xdr:cNvSpPr>
      </xdr:nvSpPr>
      <xdr:spPr>
        <a:xfrm>
          <a:off x="4572000" y="136302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76200</xdr:colOff>
      <xdr:row>45</xdr:row>
      <xdr:rowOff>0</xdr:rowOff>
    </xdr:from>
    <xdr:to>
      <xdr:col>33</xdr:col>
      <xdr:colOff>47625</xdr:colOff>
      <xdr:row>45</xdr:row>
      <xdr:rowOff>0</xdr:rowOff>
    </xdr:to>
    <xdr:sp>
      <xdr:nvSpPr>
        <xdr:cNvPr id="5" name="Line 5"/>
        <xdr:cNvSpPr>
          <a:spLocks/>
        </xdr:cNvSpPr>
      </xdr:nvSpPr>
      <xdr:spPr>
        <a:xfrm>
          <a:off x="6096000" y="136302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76200</xdr:colOff>
      <xdr:row>45</xdr:row>
      <xdr:rowOff>0</xdr:rowOff>
    </xdr:from>
    <xdr:to>
      <xdr:col>26</xdr:col>
      <xdr:colOff>47625</xdr:colOff>
      <xdr:row>45</xdr:row>
      <xdr:rowOff>0</xdr:rowOff>
    </xdr:to>
    <xdr:sp>
      <xdr:nvSpPr>
        <xdr:cNvPr id="6" name="Line 6"/>
        <xdr:cNvSpPr>
          <a:spLocks/>
        </xdr:cNvSpPr>
      </xdr:nvSpPr>
      <xdr:spPr>
        <a:xfrm>
          <a:off x="4572000" y="136302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76200</xdr:colOff>
      <xdr:row>45</xdr:row>
      <xdr:rowOff>0</xdr:rowOff>
    </xdr:from>
    <xdr:to>
      <xdr:col>33</xdr:col>
      <xdr:colOff>47625</xdr:colOff>
      <xdr:row>45</xdr:row>
      <xdr:rowOff>0</xdr:rowOff>
    </xdr:to>
    <xdr:sp>
      <xdr:nvSpPr>
        <xdr:cNvPr id="7" name="Line 7"/>
        <xdr:cNvSpPr>
          <a:spLocks/>
        </xdr:cNvSpPr>
      </xdr:nvSpPr>
      <xdr:spPr>
        <a:xfrm>
          <a:off x="6096000" y="136302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76200</xdr:colOff>
      <xdr:row>45</xdr:row>
      <xdr:rowOff>0</xdr:rowOff>
    </xdr:from>
    <xdr:to>
      <xdr:col>40</xdr:col>
      <xdr:colOff>47625</xdr:colOff>
      <xdr:row>45</xdr:row>
      <xdr:rowOff>0</xdr:rowOff>
    </xdr:to>
    <xdr:sp>
      <xdr:nvSpPr>
        <xdr:cNvPr id="8" name="Line 8"/>
        <xdr:cNvSpPr>
          <a:spLocks/>
        </xdr:cNvSpPr>
      </xdr:nvSpPr>
      <xdr:spPr>
        <a:xfrm>
          <a:off x="7629525" y="136302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76200</xdr:colOff>
      <xdr:row>45</xdr:row>
      <xdr:rowOff>0</xdr:rowOff>
    </xdr:from>
    <xdr:to>
      <xdr:col>40</xdr:col>
      <xdr:colOff>47625</xdr:colOff>
      <xdr:row>45</xdr:row>
      <xdr:rowOff>0</xdr:rowOff>
    </xdr:to>
    <xdr:sp>
      <xdr:nvSpPr>
        <xdr:cNvPr id="9" name="Line 9"/>
        <xdr:cNvSpPr>
          <a:spLocks/>
        </xdr:cNvSpPr>
      </xdr:nvSpPr>
      <xdr:spPr>
        <a:xfrm>
          <a:off x="7629525" y="136302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76200</xdr:colOff>
      <xdr:row>45</xdr:row>
      <xdr:rowOff>0</xdr:rowOff>
    </xdr:from>
    <xdr:to>
      <xdr:col>26</xdr:col>
      <xdr:colOff>47625</xdr:colOff>
      <xdr:row>45</xdr:row>
      <xdr:rowOff>0</xdr:rowOff>
    </xdr:to>
    <xdr:sp>
      <xdr:nvSpPr>
        <xdr:cNvPr id="10" name="Line 10"/>
        <xdr:cNvSpPr>
          <a:spLocks/>
        </xdr:cNvSpPr>
      </xdr:nvSpPr>
      <xdr:spPr>
        <a:xfrm>
          <a:off x="4572000" y="136302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76200</xdr:colOff>
      <xdr:row>45</xdr:row>
      <xdr:rowOff>0</xdr:rowOff>
    </xdr:from>
    <xdr:to>
      <xdr:col>33</xdr:col>
      <xdr:colOff>47625</xdr:colOff>
      <xdr:row>45</xdr:row>
      <xdr:rowOff>0</xdr:rowOff>
    </xdr:to>
    <xdr:sp>
      <xdr:nvSpPr>
        <xdr:cNvPr id="11" name="Line 11"/>
        <xdr:cNvSpPr>
          <a:spLocks/>
        </xdr:cNvSpPr>
      </xdr:nvSpPr>
      <xdr:spPr>
        <a:xfrm>
          <a:off x="6096000" y="136302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76200</xdr:colOff>
      <xdr:row>45</xdr:row>
      <xdr:rowOff>0</xdr:rowOff>
    </xdr:from>
    <xdr:to>
      <xdr:col>40</xdr:col>
      <xdr:colOff>47625</xdr:colOff>
      <xdr:row>45</xdr:row>
      <xdr:rowOff>0</xdr:rowOff>
    </xdr:to>
    <xdr:sp>
      <xdr:nvSpPr>
        <xdr:cNvPr id="12" name="Line 12"/>
        <xdr:cNvSpPr>
          <a:spLocks/>
        </xdr:cNvSpPr>
      </xdr:nvSpPr>
      <xdr:spPr>
        <a:xfrm>
          <a:off x="7629525" y="136302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352425</xdr:colOff>
      <xdr:row>101</xdr:row>
      <xdr:rowOff>85725</xdr:rowOff>
    </xdr:from>
    <xdr:to>
      <xdr:col>46</xdr:col>
      <xdr:colOff>361950</xdr:colOff>
      <xdr:row>101</xdr:row>
      <xdr:rowOff>85725</xdr:rowOff>
    </xdr:to>
    <xdr:sp>
      <xdr:nvSpPr>
        <xdr:cNvPr id="13" name="Line 13"/>
        <xdr:cNvSpPr>
          <a:spLocks/>
        </xdr:cNvSpPr>
      </xdr:nvSpPr>
      <xdr:spPr>
        <a:xfrm>
          <a:off x="10487025" y="241744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352425</xdr:colOff>
      <xdr:row>101</xdr:row>
      <xdr:rowOff>85725</xdr:rowOff>
    </xdr:from>
    <xdr:to>
      <xdr:col>46</xdr:col>
      <xdr:colOff>361950</xdr:colOff>
      <xdr:row>101</xdr:row>
      <xdr:rowOff>85725</xdr:rowOff>
    </xdr:to>
    <xdr:sp>
      <xdr:nvSpPr>
        <xdr:cNvPr id="14" name="Line 14"/>
        <xdr:cNvSpPr>
          <a:spLocks/>
        </xdr:cNvSpPr>
      </xdr:nvSpPr>
      <xdr:spPr>
        <a:xfrm>
          <a:off x="10487025" y="241744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209550</xdr:colOff>
      <xdr:row>12</xdr:row>
      <xdr:rowOff>95250</xdr:rowOff>
    </xdr:from>
    <xdr:to>
      <xdr:col>26</xdr:col>
      <xdr:colOff>9525</xdr:colOff>
      <xdr:row>12</xdr:row>
      <xdr:rowOff>95250</xdr:rowOff>
    </xdr:to>
    <xdr:sp>
      <xdr:nvSpPr>
        <xdr:cNvPr id="15" name="Line 15"/>
        <xdr:cNvSpPr>
          <a:spLocks/>
        </xdr:cNvSpPr>
      </xdr:nvSpPr>
      <xdr:spPr>
        <a:xfrm>
          <a:off x="4705350" y="381000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12</xdr:row>
      <xdr:rowOff>95250</xdr:rowOff>
    </xdr:from>
    <xdr:to>
      <xdr:col>33</xdr:col>
      <xdr:colOff>9525</xdr:colOff>
      <xdr:row>12</xdr:row>
      <xdr:rowOff>95250</xdr:rowOff>
    </xdr:to>
    <xdr:sp>
      <xdr:nvSpPr>
        <xdr:cNvPr id="16" name="Line 16"/>
        <xdr:cNvSpPr>
          <a:spLocks/>
        </xdr:cNvSpPr>
      </xdr:nvSpPr>
      <xdr:spPr>
        <a:xfrm>
          <a:off x="6229350" y="381000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209550</xdr:colOff>
      <xdr:row>12</xdr:row>
      <xdr:rowOff>95250</xdr:rowOff>
    </xdr:from>
    <xdr:to>
      <xdr:col>40</xdr:col>
      <xdr:colOff>9525</xdr:colOff>
      <xdr:row>12</xdr:row>
      <xdr:rowOff>95250</xdr:rowOff>
    </xdr:to>
    <xdr:sp>
      <xdr:nvSpPr>
        <xdr:cNvPr id="17" name="Line 17"/>
        <xdr:cNvSpPr>
          <a:spLocks/>
        </xdr:cNvSpPr>
      </xdr:nvSpPr>
      <xdr:spPr>
        <a:xfrm>
          <a:off x="7762875" y="381000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209550</xdr:colOff>
      <xdr:row>42</xdr:row>
      <xdr:rowOff>161925</xdr:rowOff>
    </xdr:from>
    <xdr:to>
      <xdr:col>26</xdr:col>
      <xdr:colOff>9525</xdr:colOff>
      <xdr:row>42</xdr:row>
      <xdr:rowOff>161925</xdr:rowOff>
    </xdr:to>
    <xdr:sp>
      <xdr:nvSpPr>
        <xdr:cNvPr id="18" name="Line 18"/>
        <xdr:cNvSpPr>
          <a:spLocks/>
        </xdr:cNvSpPr>
      </xdr:nvSpPr>
      <xdr:spPr>
        <a:xfrm>
          <a:off x="4705350" y="1294447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42</xdr:row>
      <xdr:rowOff>161925</xdr:rowOff>
    </xdr:from>
    <xdr:to>
      <xdr:col>33</xdr:col>
      <xdr:colOff>9525</xdr:colOff>
      <xdr:row>42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6229350" y="129444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209550</xdr:colOff>
      <xdr:row>42</xdr:row>
      <xdr:rowOff>161925</xdr:rowOff>
    </xdr:from>
    <xdr:to>
      <xdr:col>40</xdr:col>
      <xdr:colOff>9525</xdr:colOff>
      <xdr:row>42</xdr:row>
      <xdr:rowOff>161925</xdr:rowOff>
    </xdr:to>
    <xdr:sp>
      <xdr:nvSpPr>
        <xdr:cNvPr id="20" name="Line 20"/>
        <xdr:cNvSpPr>
          <a:spLocks/>
        </xdr:cNvSpPr>
      </xdr:nvSpPr>
      <xdr:spPr>
        <a:xfrm>
          <a:off x="7762875" y="129444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114300</xdr:colOff>
      <xdr:row>26</xdr:row>
      <xdr:rowOff>47625</xdr:rowOff>
    </xdr:from>
    <xdr:to>
      <xdr:col>44</xdr:col>
      <xdr:colOff>171450</xdr:colOff>
      <xdr:row>26</xdr:row>
      <xdr:rowOff>47625</xdr:rowOff>
    </xdr:to>
    <xdr:sp>
      <xdr:nvSpPr>
        <xdr:cNvPr id="21" name="Line 21"/>
        <xdr:cNvSpPr>
          <a:spLocks/>
        </xdr:cNvSpPr>
      </xdr:nvSpPr>
      <xdr:spPr>
        <a:xfrm>
          <a:off x="9201150" y="785812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26</xdr:row>
      <xdr:rowOff>219075</xdr:rowOff>
    </xdr:from>
    <xdr:to>
      <xdr:col>26</xdr:col>
      <xdr:colOff>47625</xdr:colOff>
      <xdr:row>26</xdr:row>
      <xdr:rowOff>219075</xdr:rowOff>
    </xdr:to>
    <xdr:sp>
      <xdr:nvSpPr>
        <xdr:cNvPr id="22" name="Line 22"/>
        <xdr:cNvSpPr>
          <a:spLocks/>
        </xdr:cNvSpPr>
      </xdr:nvSpPr>
      <xdr:spPr>
        <a:xfrm>
          <a:off x="4676775" y="80295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26</xdr:row>
      <xdr:rowOff>219075</xdr:rowOff>
    </xdr:from>
    <xdr:to>
      <xdr:col>33</xdr:col>
      <xdr:colOff>95250</xdr:colOff>
      <xdr:row>26</xdr:row>
      <xdr:rowOff>219075</xdr:rowOff>
    </xdr:to>
    <xdr:sp>
      <xdr:nvSpPr>
        <xdr:cNvPr id="23" name="Line 23"/>
        <xdr:cNvSpPr>
          <a:spLocks/>
        </xdr:cNvSpPr>
      </xdr:nvSpPr>
      <xdr:spPr>
        <a:xfrm>
          <a:off x="6238875" y="80295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180975</xdr:colOff>
      <xdr:row>26</xdr:row>
      <xdr:rowOff>257175</xdr:rowOff>
    </xdr:from>
    <xdr:to>
      <xdr:col>40</xdr:col>
      <xdr:colOff>104775</xdr:colOff>
      <xdr:row>26</xdr:row>
      <xdr:rowOff>257175</xdr:rowOff>
    </xdr:to>
    <xdr:sp>
      <xdr:nvSpPr>
        <xdr:cNvPr id="24" name="Line 24"/>
        <xdr:cNvSpPr>
          <a:spLocks/>
        </xdr:cNvSpPr>
      </xdr:nvSpPr>
      <xdr:spPr>
        <a:xfrm>
          <a:off x="7734300" y="8067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123825</xdr:colOff>
      <xdr:row>29</xdr:row>
      <xdr:rowOff>200025</xdr:rowOff>
    </xdr:from>
    <xdr:to>
      <xdr:col>20</xdr:col>
      <xdr:colOff>123825</xdr:colOff>
      <xdr:row>29</xdr:row>
      <xdr:rowOff>200025</xdr:rowOff>
    </xdr:to>
    <xdr:sp>
      <xdr:nvSpPr>
        <xdr:cNvPr id="25" name="Line 25"/>
        <xdr:cNvSpPr>
          <a:spLocks/>
        </xdr:cNvSpPr>
      </xdr:nvSpPr>
      <xdr:spPr>
        <a:xfrm>
          <a:off x="4619625" y="909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29</xdr:row>
      <xdr:rowOff>190500</xdr:rowOff>
    </xdr:from>
    <xdr:to>
      <xdr:col>25</xdr:col>
      <xdr:colOff>209550</xdr:colOff>
      <xdr:row>29</xdr:row>
      <xdr:rowOff>190500</xdr:rowOff>
    </xdr:to>
    <xdr:sp>
      <xdr:nvSpPr>
        <xdr:cNvPr id="26" name="Line 26"/>
        <xdr:cNvSpPr>
          <a:spLocks/>
        </xdr:cNvSpPr>
      </xdr:nvSpPr>
      <xdr:spPr>
        <a:xfrm>
          <a:off x="4714875" y="908685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200025</xdr:colOff>
      <xdr:row>29</xdr:row>
      <xdr:rowOff>180975</xdr:rowOff>
    </xdr:from>
    <xdr:to>
      <xdr:col>33</xdr:col>
      <xdr:colOff>47625</xdr:colOff>
      <xdr:row>29</xdr:row>
      <xdr:rowOff>180975</xdr:rowOff>
    </xdr:to>
    <xdr:sp>
      <xdr:nvSpPr>
        <xdr:cNvPr id="27" name="Line 27"/>
        <xdr:cNvSpPr>
          <a:spLocks/>
        </xdr:cNvSpPr>
      </xdr:nvSpPr>
      <xdr:spPr>
        <a:xfrm>
          <a:off x="6219825" y="907732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209550</xdr:colOff>
      <xdr:row>29</xdr:row>
      <xdr:rowOff>171450</xdr:rowOff>
    </xdr:from>
    <xdr:to>
      <xdr:col>40</xdr:col>
      <xdr:colOff>47625</xdr:colOff>
      <xdr:row>29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7762875" y="90678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123825</xdr:rowOff>
    </xdr:from>
    <xdr:to>
      <xdr:col>25</xdr:col>
      <xdr:colOff>161925</xdr:colOff>
      <xdr:row>30</xdr:row>
      <xdr:rowOff>123825</xdr:rowOff>
    </xdr:to>
    <xdr:sp>
      <xdr:nvSpPr>
        <xdr:cNvPr id="29" name="Line 29"/>
        <xdr:cNvSpPr>
          <a:spLocks/>
        </xdr:cNvSpPr>
      </xdr:nvSpPr>
      <xdr:spPr>
        <a:xfrm>
          <a:off x="4714875" y="929640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28575</xdr:colOff>
      <xdr:row>30</xdr:row>
      <xdr:rowOff>114300</xdr:rowOff>
    </xdr:from>
    <xdr:to>
      <xdr:col>33</xdr:col>
      <xdr:colOff>9525</xdr:colOff>
      <xdr:row>30</xdr:row>
      <xdr:rowOff>114300</xdr:rowOff>
    </xdr:to>
    <xdr:sp>
      <xdr:nvSpPr>
        <xdr:cNvPr id="30" name="Line 30"/>
        <xdr:cNvSpPr>
          <a:spLocks/>
        </xdr:cNvSpPr>
      </xdr:nvSpPr>
      <xdr:spPr>
        <a:xfrm>
          <a:off x="6267450" y="92868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30</xdr:row>
      <xdr:rowOff>133350</xdr:rowOff>
    </xdr:from>
    <xdr:to>
      <xdr:col>40</xdr:col>
      <xdr:colOff>9525</xdr:colOff>
      <xdr:row>30</xdr:row>
      <xdr:rowOff>133350</xdr:rowOff>
    </xdr:to>
    <xdr:sp>
      <xdr:nvSpPr>
        <xdr:cNvPr id="31" name="Line 31"/>
        <xdr:cNvSpPr>
          <a:spLocks/>
        </xdr:cNvSpPr>
      </xdr:nvSpPr>
      <xdr:spPr>
        <a:xfrm>
          <a:off x="7772400" y="930592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209550</xdr:colOff>
      <xdr:row>33</xdr:row>
      <xdr:rowOff>123825</xdr:rowOff>
    </xdr:from>
    <xdr:to>
      <xdr:col>25</xdr:col>
      <xdr:colOff>133350</xdr:colOff>
      <xdr:row>33</xdr:row>
      <xdr:rowOff>123825</xdr:rowOff>
    </xdr:to>
    <xdr:sp>
      <xdr:nvSpPr>
        <xdr:cNvPr id="32" name="Line 32"/>
        <xdr:cNvSpPr>
          <a:spLocks/>
        </xdr:cNvSpPr>
      </xdr:nvSpPr>
      <xdr:spPr>
        <a:xfrm>
          <a:off x="4705350" y="102203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33</xdr:row>
      <xdr:rowOff>123825</xdr:rowOff>
    </xdr:from>
    <xdr:to>
      <xdr:col>33</xdr:col>
      <xdr:colOff>0</xdr:colOff>
      <xdr:row>33</xdr:row>
      <xdr:rowOff>123825</xdr:rowOff>
    </xdr:to>
    <xdr:sp>
      <xdr:nvSpPr>
        <xdr:cNvPr id="33" name="Line 33"/>
        <xdr:cNvSpPr>
          <a:spLocks/>
        </xdr:cNvSpPr>
      </xdr:nvSpPr>
      <xdr:spPr>
        <a:xfrm>
          <a:off x="6238875" y="1022032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</xdr:colOff>
      <xdr:row>33</xdr:row>
      <xdr:rowOff>123825</xdr:rowOff>
    </xdr:from>
    <xdr:to>
      <xdr:col>40</xdr:col>
      <xdr:colOff>38100</xdr:colOff>
      <xdr:row>33</xdr:row>
      <xdr:rowOff>123825</xdr:rowOff>
    </xdr:to>
    <xdr:sp>
      <xdr:nvSpPr>
        <xdr:cNvPr id="34" name="Line 34"/>
        <xdr:cNvSpPr>
          <a:spLocks/>
        </xdr:cNvSpPr>
      </xdr:nvSpPr>
      <xdr:spPr>
        <a:xfrm>
          <a:off x="7781925" y="102203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34</xdr:row>
      <xdr:rowOff>200025</xdr:rowOff>
    </xdr:from>
    <xdr:to>
      <xdr:col>25</xdr:col>
      <xdr:colOff>200025</xdr:colOff>
      <xdr:row>34</xdr:row>
      <xdr:rowOff>200025</xdr:rowOff>
    </xdr:to>
    <xdr:sp>
      <xdr:nvSpPr>
        <xdr:cNvPr id="35" name="Line 35"/>
        <xdr:cNvSpPr>
          <a:spLocks/>
        </xdr:cNvSpPr>
      </xdr:nvSpPr>
      <xdr:spPr>
        <a:xfrm>
          <a:off x="4733925" y="1057275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34</xdr:row>
      <xdr:rowOff>190500</xdr:rowOff>
    </xdr:from>
    <xdr:to>
      <xdr:col>33</xdr:col>
      <xdr:colOff>66675</xdr:colOff>
      <xdr:row>34</xdr:row>
      <xdr:rowOff>190500</xdr:rowOff>
    </xdr:to>
    <xdr:sp>
      <xdr:nvSpPr>
        <xdr:cNvPr id="36" name="Line 36"/>
        <xdr:cNvSpPr>
          <a:spLocks/>
        </xdr:cNvSpPr>
      </xdr:nvSpPr>
      <xdr:spPr>
        <a:xfrm>
          <a:off x="6238875" y="1056322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28575</xdr:colOff>
      <xdr:row>34</xdr:row>
      <xdr:rowOff>209550</xdr:rowOff>
    </xdr:from>
    <xdr:to>
      <xdr:col>39</xdr:col>
      <xdr:colOff>209550</xdr:colOff>
      <xdr:row>34</xdr:row>
      <xdr:rowOff>209550</xdr:rowOff>
    </xdr:to>
    <xdr:sp>
      <xdr:nvSpPr>
        <xdr:cNvPr id="37" name="Line 37"/>
        <xdr:cNvSpPr>
          <a:spLocks/>
        </xdr:cNvSpPr>
      </xdr:nvSpPr>
      <xdr:spPr>
        <a:xfrm>
          <a:off x="7800975" y="105822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190500</xdr:colOff>
      <xdr:row>35</xdr:row>
      <xdr:rowOff>114300</xdr:rowOff>
    </xdr:from>
    <xdr:to>
      <xdr:col>26</xdr:col>
      <xdr:colOff>47625</xdr:colOff>
      <xdr:row>35</xdr:row>
      <xdr:rowOff>114300</xdr:rowOff>
    </xdr:to>
    <xdr:sp>
      <xdr:nvSpPr>
        <xdr:cNvPr id="38" name="Line 38"/>
        <xdr:cNvSpPr>
          <a:spLocks/>
        </xdr:cNvSpPr>
      </xdr:nvSpPr>
      <xdr:spPr>
        <a:xfrm>
          <a:off x="4686300" y="1087755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35</xdr:row>
      <xdr:rowOff>161925</xdr:rowOff>
    </xdr:from>
    <xdr:to>
      <xdr:col>33</xdr:col>
      <xdr:colOff>104775</xdr:colOff>
      <xdr:row>35</xdr:row>
      <xdr:rowOff>161925</xdr:rowOff>
    </xdr:to>
    <xdr:sp>
      <xdr:nvSpPr>
        <xdr:cNvPr id="39" name="Line 39"/>
        <xdr:cNvSpPr>
          <a:spLocks/>
        </xdr:cNvSpPr>
      </xdr:nvSpPr>
      <xdr:spPr>
        <a:xfrm>
          <a:off x="6238875" y="1092517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28575</xdr:colOff>
      <xdr:row>35</xdr:row>
      <xdr:rowOff>142875</xdr:rowOff>
    </xdr:from>
    <xdr:to>
      <xdr:col>39</xdr:col>
      <xdr:colOff>180975</xdr:colOff>
      <xdr:row>35</xdr:row>
      <xdr:rowOff>142875</xdr:rowOff>
    </xdr:to>
    <xdr:sp>
      <xdr:nvSpPr>
        <xdr:cNvPr id="40" name="Line 40"/>
        <xdr:cNvSpPr>
          <a:spLocks/>
        </xdr:cNvSpPr>
      </xdr:nvSpPr>
      <xdr:spPr>
        <a:xfrm>
          <a:off x="7800975" y="1090612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37</xdr:row>
      <xdr:rowOff>200025</xdr:rowOff>
    </xdr:from>
    <xdr:to>
      <xdr:col>25</xdr:col>
      <xdr:colOff>190500</xdr:colOff>
      <xdr:row>37</xdr:row>
      <xdr:rowOff>200025</xdr:rowOff>
    </xdr:to>
    <xdr:sp>
      <xdr:nvSpPr>
        <xdr:cNvPr id="41" name="Line 41"/>
        <xdr:cNvSpPr>
          <a:spLocks/>
        </xdr:cNvSpPr>
      </xdr:nvSpPr>
      <xdr:spPr>
        <a:xfrm>
          <a:off x="4676775" y="1147762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200025</xdr:colOff>
      <xdr:row>37</xdr:row>
      <xdr:rowOff>219075</xdr:rowOff>
    </xdr:from>
    <xdr:to>
      <xdr:col>33</xdr:col>
      <xdr:colOff>57150</xdr:colOff>
      <xdr:row>37</xdr:row>
      <xdr:rowOff>219075</xdr:rowOff>
    </xdr:to>
    <xdr:sp>
      <xdr:nvSpPr>
        <xdr:cNvPr id="42" name="Line 42"/>
        <xdr:cNvSpPr>
          <a:spLocks/>
        </xdr:cNvSpPr>
      </xdr:nvSpPr>
      <xdr:spPr>
        <a:xfrm>
          <a:off x="6219825" y="114966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190500</xdr:colOff>
      <xdr:row>37</xdr:row>
      <xdr:rowOff>200025</xdr:rowOff>
    </xdr:from>
    <xdr:to>
      <xdr:col>39</xdr:col>
      <xdr:colOff>180975</xdr:colOff>
      <xdr:row>37</xdr:row>
      <xdr:rowOff>200025</xdr:rowOff>
    </xdr:to>
    <xdr:sp>
      <xdr:nvSpPr>
        <xdr:cNvPr id="43" name="Line 43"/>
        <xdr:cNvSpPr>
          <a:spLocks/>
        </xdr:cNvSpPr>
      </xdr:nvSpPr>
      <xdr:spPr>
        <a:xfrm>
          <a:off x="7743825" y="1147762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209550</xdr:colOff>
      <xdr:row>41</xdr:row>
      <xdr:rowOff>152400</xdr:rowOff>
    </xdr:from>
    <xdr:to>
      <xdr:col>25</xdr:col>
      <xdr:colOff>200025</xdr:colOff>
      <xdr:row>41</xdr:row>
      <xdr:rowOff>152400</xdr:rowOff>
    </xdr:to>
    <xdr:sp>
      <xdr:nvSpPr>
        <xdr:cNvPr id="44" name="Line 44"/>
        <xdr:cNvSpPr>
          <a:spLocks/>
        </xdr:cNvSpPr>
      </xdr:nvSpPr>
      <xdr:spPr>
        <a:xfrm>
          <a:off x="4705350" y="126492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41</xdr:row>
      <xdr:rowOff>180975</xdr:rowOff>
    </xdr:from>
    <xdr:to>
      <xdr:col>33</xdr:col>
      <xdr:colOff>9525</xdr:colOff>
      <xdr:row>41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6238875" y="1267777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</xdr:colOff>
      <xdr:row>41</xdr:row>
      <xdr:rowOff>161925</xdr:rowOff>
    </xdr:from>
    <xdr:to>
      <xdr:col>39</xdr:col>
      <xdr:colOff>209550</xdr:colOff>
      <xdr:row>41</xdr:row>
      <xdr:rowOff>161925</xdr:rowOff>
    </xdr:to>
    <xdr:sp>
      <xdr:nvSpPr>
        <xdr:cNvPr id="46" name="Line 46"/>
        <xdr:cNvSpPr>
          <a:spLocks/>
        </xdr:cNvSpPr>
      </xdr:nvSpPr>
      <xdr:spPr>
        <a:xfrm>
          <a:off x="7781925" y="126587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43</xdr:row>
      <xdr:rowOff>142875</xdr:rowOff>
    </xdr:from>
    <xdr:to>
      <xdr:col>26</xdr:col>
      <xdr:colOff>0</xdr:colOff>
      <xdr:row>43</xdr:row>
      <xdr:rowOff>142875</xdr:rowOff>
    </xdr:to>
    <xdr:sp>
      <xdr:nvSpPr>
        <xdr:cNvPr id="47" name="Line 47"/>
        <xdr:cNvSpPr>
          <a:spLocks/>
        </xdr:cNvSpPr>
      </xdr:nvSpPr>
      <xdr:spPr>
        <a:xfrm>
          <a:off x="4714875" y="131826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43</xdr:row>
      <xdr:rowOff>123825</xdr:rowOff>
    </xdr:from>
    <xdr:to>
      <xdr:col>33</xdr:col>
      <xdr:colOff>9525</xdr:colOff>
      <xdr:row>43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6238875" y="1316355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19050</xdr:colOff>
      <xdr:row>43</xdr:row>
      <xdr:rowOff>133350</xdr:rowOff>
    </xdr:from>
    <xdr:to>
      <xdr:col>40</xdr:col>
      <xdr:colOff>0</xdr:colOff>
      <xdr:row>43</xdr:row>
      <xdr:rowOff>133350</xdr:rowOff>
    </xdr:to>
    <xdr:sp>
      <xdr:nvSpPr>
        <xdr:cNvPr id="49" name="Line 49"/>
        <xdr:cNvSpPr>
          <a:spLocks/>
        </xdr:cNvSpPr>
      </xdr:nvSpPr>
      <xdr:spPr>
        <a:xfrm>
          <a:off x="7791450" y="131730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44</xdr:row>
      <xdr:rowOff>171450</xdr:rowOff>
    </xdr:from>
    <xdr:to>
      <xdr:col>25</xdr:col>
      <xdr:colOff>209550</xdr:colOff>
      <xdr:row>44</xdr:row>
      <xdr:rowOff>171450</xdr:rowOff>
    </xdr:to>
    <xdr:sp>
      <xdr:nvSpPr>
        <xdr:cNvPr id="50" name="Line 50"/>
        <xdr:cNvSpPr>
          <a:spLocks/>
        </xdr:cNvSpPr>
      </xdr:nvSpPr>
      <xdr:spPr>
        <a:xfrm>
          <a:off x="4733925" y="134683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44</xdr:row>
      <xdr:rowOff>171450</xdr:rowOff>
    </xdr:from>
    <xdr:to>
      <xdr:col>33</xdr:col>
      <xdr:colOff>0</xdr:colOff>
      <xdr:row>44</xdr:row>
      <xdr:rowOff>171450</xdr:rowOff>
    </xdr:to>
    <xdr:sp>
      <xdr:nvSpPr>
        <xdr:cNvPr id="51" name="Line 51"/>
        <xdr:cNvSpPr>
          <a:spLocks/>
        </xdr:cNvSpPr>
      </xdr:nvSpPr>
      <xdr:spPr>
        <a:xfrm>
          <a:off x="6296025" y="134683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19050</xdr:colOff>
      <xdr:row>44</xdr:row>
      <xdr:rowOff>180975</xdr:rowOff>
    </xdr:from>
    <xdr:to>
      <xdr:col>39</xdr:col>
      <xdr:colOff>180975</xdr:colOff>
      <xdr:row>44</xdr:row>
      <xdr:rowOff>180975</xdr:rowOff>
    </xdr:to>
    <xdr:sp>
      <xdr:nvSpPr>
        <xdr:cNvPr id="52" name="Line 52"/>
        <xdr:cNvSpPr>
          <a:spLocks/>
        </xdr:cNvSpPr>
      </xdr:nvSpPr>
      <xdr:spPr>
        <a:xfrm>
          <a:off x="7791450" y="134778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49</xdr:row>
      <xdr:rowOff>190500</xdr:rowOff>
    </xdr:from>
    <xdr:to>
      <xdr:col>26</xdr:col>
      <xdr:colOff>0</xdr:colOff>
      <xdr:row>49</xdr:row>
      <xdr:rowOff>190500</xdr:rowOff>
    </xdr:to>
    <xdr:sp>
      <xdr:nvSpPr>
        <xdr:cNvPr id="53" name="Line 53"/>
        <xdr:cNvSpPr>
          <a:spLocks/>
        </xdr:cNvSpPr>
      </xdr:nvSpPr>
      <xdr:spPr>
        <a:xfrm>
          <a:off x="4714875" y="1483995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49</xdr:row>
      <xdr:rowOff>190500</xdr:rowOff>
    </xdr:from>
    <xdr:to>
      <xdr:col>33</xdr:col>
      <xdr:colOff>47625</xdr:colOff>
      <xdr:row>49</xdr:row>
      <xdr:rowOff>190500</xdr:rowOff>
    </xdr:to>
    <xdr:sp>
      <xdr:nvSpPr>
        <xdr:cNvPr id="54" name="Line 54"/>
        <xdr:cNvSpPr>
          <a:spLocks/>
        </xdr:cNvSpPr>
      </xdr:nvSpPr>
      <xdr:spPr>
        <a:xfrm>
          <a:off x="6238875" y="148399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190500</xdr:colOff>
      <xdr:row>49</xdr:row>
      <xdr:rowOff>190500</xdr:rowOff>
    </xdr:from>
    <xdr:to>
      <xdr:col>39</xdr:col>
      <xdr:colOff>76200</xdr:colOff>
      <xdr:row>49</xdr:row>
      <xdr:rowOff>190500</xdr:rowOff>
    </xdr:to>
    <xdr:sp>
      <xdr:nvSpPr>
        <xdr:cNvPr id="55" name="Line 55"/>
        <xdr:cNvSpPr>
          <a:spLocks/>
        </xdr:cNvSpPr>
      </xdr:nvSpPr>
      <xdr:spPr>
        <a:xfrm flipV="1">
          <a:off x="7743825" y="1483995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209550</xdr:colOff>
      <xdr:row>61</xdr:row>
      <xdr:rowOff>47625</xdr:rowOff>
    </xdr:from>
    <xdr:to>
      <xdr:col>56</xdr:col>
      <xdr:colOff>504825</xdr:colOff>
      <xdr:row>61</xdr:row>
      <xdr:rowOff>47625</xdr:rowOff>
    </xdr:to>
    <xdr:sp>
      <xdr:nvSpPr>
        <xdr:cNvPr id="1" name="Line 1"/>
        <xdr:cNvSpPr>
          <a:spLocks/>
        </xdr:cNvSpPr>
      </xdr:nvSpPr>
      <xdr:spPr>
        <a:xfrm>
          <a:off x="14439900" y="14963775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114300</xdr:colOff>
      <xdr:row>41</xdr:row>
      <xdr:rowOff>0</xdr:rowOff>
    </xdr:from>
    <xdr:to>
      <xdr:col>27</xdr:col>
      <xdr:colOff>190500</xdr:colOff>
      <xdr:row>41</xdr:row>
      <xdr:rowOff>0</xdr:rowOff>
    </xdr:to>
    <xdr:sp>
      <xdr:nvSpPr>
        <xdr:cNvPr id="2" name="Line 2"/>
        <xdr:cNvSpPr>
          <a:spLocks/>
        </xdr:cNvSpPr>
      </xdr:nvSpPr>
      <xdr:spPr>
        <a:xfrm>
          <a:off x="6553200" y="9515475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114300</xdr:colOff>
      <xdr:row>41</xdr:row>
      <xdr:rowOff>0</xdr:rowOff>
    </xdr:from>
    <xdr:to>
      <xdr:col>27</xdr:col>
      <xdr:colOff>190500</xdr:colOff>
      <xdr:row>41</xdr:row>
      <xdr:rowOff>0</xdr:rowOff>
    </xdr:to>
    <xdr:sp>
      <xdr:nvSpPr>
        <xdr:cNvPr id="3" name="Line 3"/>
        <xdr:cNvSpPr>
          <a:spLocks/>
        </xdr:cNvSpPr>
      </xdr:nvSpPr>
      <xdr:spPr>
        <a:xfrm>
          <a:off x="6553200" y="9515475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O38"/>
  <sheetViews>
    <sheetView workbookViewId="0" topLeftCell="A19">
      <selection activeCell="A32" sqref="A32:J32"/>
    </sheetView>
  </sheetViews>
  <sheetFormatPr defaultColWidth="9.140625" defaultRowHeight="12.75"/>
  <cols>
    <col min="1" max="65" width="3.28125" style="1" customWidth="1"/>
    <col min="66" max="103" width="3.28125" style="21" customWidth="1"/>
    <col min="104" max="112" width="3.28125" style="1" customWidth="1"/>
    <col min="113" max="16384" width="9.140625" style="1" customWidth="1"/>
  </cols>
  <sheetData>
    <row r="2" spans="1:109" s="5" customFormat="1" ht="90.75" customHeight="1">
      <c r="A2" s="612" t="s">
        <v>504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2"/>
      <c r="Q2" s="612"/>
      <c r="R2" s="612"/>
      <c r="S2" s="612"/>
      <c r="T2" s="612"/>
      <c r="U2" s="612"/>
      <c r="V2" s="612"/>
      <c r="W2" s="612"/>
      <c r="X2" s="612"/>
      <c r="Y2" s="612"/>
      <c r="Z2" s="612"/>
      <c r="AA2" s="612"/>
      <c r="AB2" s="612"/>
      <c r="AC2" s="612"/>
      <c r="AD2" s="612"/>
      <c r="AE2" s="612"/>
      <c r="AF2" s="612"/>
      <c r="AG2" s="612"/>
      <c r="AH2" s="612"/>
      <c r="AI2" s="612"/>
      <c r="AJ2" s="612"/>
      <c r="AK2" s="612"/>
      <c r="AL2" s="612"/>
      <c r="AM2" s="1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3"/>
      <c r="DA2" s="3"/>
      <c r="DB2" s="3"/>
      <c r="DC2" s="3"/>
      <c r="DD2" s="3"/>
      <c r="DE2" s="3"/>
    </row>
    <row r="3" spans="1:109" s="5" customFormat="1" ht="23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3"/>
      <c r="DA3" s="3"/>
      <c r="DB3" s="3"/>
      <c r="DC3" s="3"/>
      <c r="DD3" s="3"/>
      <c r="DE3" s="3"/>
    </row>
    <row r="4" spans="28:103" ht="12.75">
      <c r="AB4" s="627" t="s">
        <v>505</v>
      </c>
      <c r="AC4" s="627"/>
      <c r="AD4" s="627"/>
      <c r="AE4" s="627"/>
      <c r="AF4" s="627"/>
      <c r="AG4" s="627"/>
      <c r="AH4" s="627"/>
      <c r="AI4" s="627"/>
      <c r="AJ4" s="627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</row>
    <row r="5" spans="28:103" ht="12.75">
      <c r="AB5" s="6" t="s">
        <v>506</v>
      </c>
      <c r="AC5" s="6"/>
      <c r="AD5" s="6"/>
      <c r="AE5" s="6"/>
      <c r="AF5" s="6"/>
      <c r="AG5" s="6"/>
      <c r="AH5" s="6"/>
      <c r="AI5" s="6"/>
      <c r="AJ5" s="6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</row>
    <row r="6" spans="66:103" ht="13.5" thickBot="1"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</row>
    <row r="7" spans="1:36" s="10" customFormat="1" ht="19.5" customHeight="1" thickBot="1">
      <c r="A7" s="7">
        <v>5</v>
      </c>
      <c r="B7" s="8">
        <v>1</v>
      </c>
      <c r="C7" s="8">
        <v>3</v>
      </c>
      <c r="D7" s="8">
        <v>0</v>
      </c>
      <c r="E7" s="8">
        <v>0</v>
      </c>
      <c r="F7" s="9">
        <v>9</v>
      </c>
      <c r="H7" s="7">
        <v>1</v>
      </c>
      <c r="I7" s="8">
        <v>2</v>
      </c>
      <c r="J7" s="8">
        <v>5</v>
      </c>
      <c r="K7" s="9">
        <v>4</v>
      </c>
      <c r="M7" s="7">
        <v>0</v>
      </c>
      <c r="N7" s="9">
        <v>1</v>
      </c>
      <c r="O7" s="11"/>
      <c r="P7" s="7">
        <v>2</v>
      </c>
      <c r="Q7" s="8">
        <v>8</v>
      </c>
      <c r="R7" s="8">
        <v>0</v>
      </c>
      <c r="S7" s="9">
        <v>0</v>
      </c>
      <c r="U7" s="7">
        <v>7</v>
      </c>
      <c r="V7" s="8">
        <v>5</v>
      </c>
      <c r="W7" s="8">
        <v>1</v>
      </c>
      <c r="X7" s="8">
        <v>1</v>
      </c>
      <c r="Y7" s="8">
        <v>1</v>
      </c>
      <c r="Z7" s="9">
        <v>5</v>
      </c>
      <c r="AB7" s="12">
        <v>4</v>
      </c>
      <c r="AC7" s="13">
        <v>6</v>
      </c>
      <c r="AE7" s="14">
        <v>2</v>
      </c>
      <c r="AF7" s="15">
        <v>0</v>
      </c>
      <c r="AG7" s="15">
        <v>0</v>
      </c>
      <c r="AH7" s="16">
        <v>7</v>
      </c>
      <c r="AJ7" s="17">
        <v>2</v>
      </c>
    </row>
    <row r="8" spans="1:103" ht="25.5" customHeight="1">
      <c r="A8" s="18" t="s">
        <v>507</v>
      </c>
      <c r="B8" s="18"/>
      <c r="C8" s="18"/>
      <c r="D8" s="18"/>
      <c r="E8" s="18"/>
      <c r="F8" s="18"/>
      <c r="G8" s="19"/>
      <c r="H8" s="18" t="s">
        <v>508</v>
      </c>
      <c r="I8" s="18"/>
      <c r="J8" s="18"/>
      <c r="K8" s="18"/>
      <c r="L8" s="19"/>
      <c r="M8" s="626" t="s">
        <v>509</v>
      </c>
      <c r="N8" s="626"/>
      <c r="O8" s="626"/>
      <c r="P8" s="20" t="s">
        <v>510</v>
      </c>
      <c r="Q8" s="20"/>
      <c r="R8" s="20"/>
      <c r="S8" s="20"/>
      <c r="T8" s="19"/>
      <c r="U8" s="18" t="s">
        <v>511</v>
      </c>
      <c r="V8" s="18"/>
      <c r="W8" s="18"/>
      <c r="X8" s="18"/>
      <c r="Y8" s="18"/>
      <c r="Z8" s="18"/>
      <c r="AB8" s="18" t="s">
        <v>512</v>
      </c>
      <c r="AC8" s="18"/>
      <c r="AE8" s="18" t="s">
        <v>513</v>
      </c>
      <c r="AF8" s="18"/>
      <c r="AG8" s="18"/>
      <c r="AH8" s="18"/>
      <c r="AJ8" s="18" t="s">
        <v>514</v>
      </c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</row>
    <row r="9" spans="66:103" ht="12.75"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</row>
    <row r="10" spans="1:110" ht="16.5" customHeight="1" thickBo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L10" s="23" t="s">
        <v>515</v>
      </c>
      <c r="DE10" s="24" t="s">
        <v>516</v>
      </c>
      <c r="DF10" s="1" t="s">
        <v>517</v>
      </c>
    </row>
    <row r="11" spans="1:119" s="26" customFormat="1" ht="81.75" customHeight="1">
      <c r="A11" s="618" t="s">
        <v>518</v>
      </c>
      <c r="B11" s="619"/>
      <c r="C11" s="619"/>
      <c r="D11" s="619"/>
      <c r="E11" s="619"/>
      <c r="F11" s="619"/>
      <c r="G11" s="619"/>
      <c r="H11" s="619"/>
      <c r="I11" s="619"/>
      <c r="J11" s="619"/>
      <c r="K11" s="619"/>
      <c r="L11" s="619"/>
      <c r="M11" s="619"/>
      <c r="N11" s="619"/>
      <c r="O11" s="619"/>
      <c r="P11" s="619"/>
      <c r="Q11" s="620"/>
      <c r="R11" s="621" t="s">
        <v>519</v>
      </c>
      <c r="S11" s="622"/>
      <c r="T11" s="622"/>
      <c r="U11" s="622"/>
      <c r="V11" s="622"/>
      <c r="W11" s="622"/>
      <c r="X11" s="623"/>
      <c r="Y11" s="624" t="s">
        <v>520</v>
      </c>
      <c r="Z11" s="622"/>
      <c r="AA11" s="622"/>
      <c r="AB11" s="622"/>
      <c r="AC11" s="622"/>
      <c r="AD11" s="622"/>
      <c r="AE11" s="623"/>
      <c r="AF11" s="624" t="s">
        <v>521</v>
      </c>
      <c r="AG11" s="622"/>
      <c r="AH11" s="622"/>
      <c r="AI11" s="622"/>
      <c r="AJ11" s="622"/>
      <c r="AK11" s="622"/>
      <c r="AL11" s="6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</row>
    <row r="12" spans="1:38" s="30" customFormat="1" ht="13.5" thickBot="1">
      <c r="A12" s="27">
        <v>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9"/>
      <c r="R12" s="613">
        <v>2</v>
      </c>
      <c r="S12" s="614"/>
      <c r="T12" s="614"/>
      <c r="U12" s="614"/>
      <c r="V12" s="614"/>
      <c r="W12" s="614"/>
      <c r="X12" s="615"/>
      <c r="Y12" s="616">
        <v>3</v>
      </c>
      <c r="Z12" s="614"/>
      <c r="AA12" s="614"/>
      <c r="AB12" s="614"/>
      <c r="AC12" s="614"/>
      <c r="AD12" s="614"/>
      <c r="AE12" s="615"/>
      <c r="AF12" s="616" t="s">
        <v>522</v>
      </c>
      <c r="AG12" s="614"/>
      <c r="AH12" s="614"/>
      <c r="AI12" s="614"/>
      <c r="AJ12" s="614"/>
      <c r="AK12" s="614"/>
      <c r="AL12" s="617"/>
    </row>
    <row r="13" spans="1:103" ht="24.75" customHeight="1">
      <c r="A13" s="628" t="s">
        <v>523</v>
      </c>
      <c r="B13" s="629"/>
      <c r="C13" s="629"/>
      <c r="D13" s="629"/>
      <c r="E13" s="629"/>
      <c r="F13" s="629"/>
      <c r="G13" s="629"/>
      <c r="H13" s="629"/>
      <c r="I13" s="629"/>
      <c r="J13" s="630"/>
      <c r="K13" s="31"/>
      <c r="L13" s="31"/>
      <c r="M13" s="31"/>
      <c r="N13" s="31"/>
      <c r="O13" s="31"/>
      <c r="P13" s="31"/>
      <c r="Q13" s="32"/>
      <c r="R13" s="285">
        <v>3906690</v>
      </c>
      <c r="S13" s="638"/>
      <c r="T13" s="638"/>
      <c r="U13" s="638"/>
      <c r="V13" s="638"/>
      <c r="W13" s="638"/>
      <c r="X13" s="639"/>
      <c r="Y13" s="637">
        <v>3711619</v>
      </c>
      <c r="Z13" s="638"/>
      <c r="AA13" s="638"/>
      <c r="AB13" s="638"/>
      <c r="AC13" s="638"/>
      <c r="AD13" s="638"/>
      <c r="AE13" s="639"/>
      <c r="AF13" s="637">
        <v>-195701</v>
      </c>
      <c r="AG13" s="638"/>
      <c r="AH13" s="638"/>
      <c r="AI13" s="638"/>
      <c r="AJ13" s="638"/>
      <c r="AK13" s="638"/>
      <c r="AL13" s="569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</row>
    <row r="14" spans="1:103" ht="24.75" customHeight="1">
      <c r="A14" s="631"/>
      <c r="B14" s="632"/>
      <c r="C14" s="632"/>
      <c r="D14" s="632"/>
      <c r="E14" s="632"/>
      <c r="F14" s="632"/>
      <c r="G14" s="632"/>
      <c r="H14" s="632"/>
      <c r="I14" s="632"/>
      <c r="J14" s="633"/>
      <c r="K14" s="33"/>
      <c r="L14" s="33"/>
      <c r="M14" s="33"/>
      <c r="N14" s="33"/>
      <c r="O14" s="33"/>
      <c r="P14" s="33"/>
      <c r="Q14" s="34"/>
      <c r="R14" s="348"/>
      <c r="S14" s="635"/>
      <c r="T14" s="635"/>
      <c r="U14" s="635"/>
      <c r="V14" s="635"/>
      <c r="W14" s="635"/>
      <c r="X14" s="636"/>
      <c r="Y14" s="634"/>
      <c r="Z14" s="635"/>
      <c r="AA14" s="635"/>
      <c r="AB14" s="635"/>
      <c r="AC14" s="635"/>
      <c r="AD14" s="635"/>
      <c r="AE14" s="636"/>
      <c r="AF14" s="634"/>
      <c r="AG14" s="635"/>
      <c r="AH14" s="635"/>
      <c r="AI14" s="635"/>
      <c r="AJ14" s="635"/>
      <c r="AK14" s="635"/>
      <c r="AL14" s="329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</row>
    <row r="15" spans="1:103" ht="24.75" customHeight="1">
      <c r="A15" s="631"/>
      <c r="B15" s="632"/>
      <c r="C15" s="632"/>
      <c r="D15" s="632"/>
      <c r="E15" s="632"/>
      <c r="F15" s="632"/>
      <c r="G15" s="632"/>
      <c r="H15" s="632"/>
      <c r="I15" s="632"/>
      <c r="J15" s="633"/>
      <c r="K15" s="33"/>
      <c r="L15" s="33"/>
      <c r="M15" s="33"/>
      <c r="N15" s="33"/>
      <c r="O15" s="33"/>
      <c r="P15" s="33"/>
      <c r="Q15" s="34"/>
      <c r="R15" s="348"/>
      <c r="S15" s="635"/>
      <c r="T15" s="635"/>
      <c r="U15" s="635"/>
      <c r="V15" s="635"/>
      <c r="W15" s="635"/>
      <c r="X15" s="636"/>
      <c r="Y15" s="634"/>
      <c r="Z15" s="635"/>
      <c r="AA15" s="635"/>
      <c r="AB15" s="635"/>
      <c r="AC15" s="635"/>
      <c r="AD15" s="635"/>
      <c r="AE15" s="636"/>
      <c r="AF15" s="634"/>
      <c r="AG15" s="635"/>
      <c r="AH15" s="635"/>
      <c r="AI15" s="635"/>
      <c r="AJ15" s="635"/>
      <c r="AK15" s="635"/>
      <c r="AL15" s="329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6" spans="1:103" ht="24.75" customHeight="1">
      <c r="A16" s="631"/>
      <c r="B16" s="632"/>
      <c r="C16" s="632"/>
      <c r="D16" s="632"/>
      <c r="E16" s="632"/>
      <c r="F16" s="632"/>
      <c r="G16" s="632"/>
      <c r="H16" s="632"/>
      <c r="I16" s="632"/>
      <c r="J16" s="633"/>
      <c r="K16" s="33"/>
      <c r="L16" s="33"/>
      <c r="M16" s="33"/>
      <c r="N16" s="33"/>
      <c r="O16" s="33"/>
      <c r="P16" s="33"/>
      <c r="Q16" s="34"/>
      <c r="R16" s="348"/>
      <c r="S16" s="635"/>
      <c r="T16" s="635"/>
      <c r="U16" s="635"/>
      <c r="V16" s="635"/>
      <c r="W16" s="635"/>
      <c r="X16" s="636"/>
      <c r="Y16" s="634"/>
      <c r="Z16" s="635"/>
      <c r="AA16" s="635"/>
      <c r="AB16" s="635"/>
      <c r="AC16" s="635"/>
      <c r="AD16" s="635"/>
      <c r="AE16" s="636"/>
      <c r="AF16" s="634"/>
      <c r="AG16" s="635"/>
      <c r="AH16" s="635"/>
      <c r="AI16" s="635"/>
      <c r="AJ16" s="635"/>
      <c r="AK16" s="635"/>
      <c r="AL16" s="329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</row>
    <row r="17" spans="1:103" ht="24.75" customHeight="1">
      <c r="A17" s="631"/>
      <c r="B17" s="632"/>
      <c r="C17" s="632"/>
      <c r="D17" s="632"/>
      <c r="E17" s="632"/>
      <c r="F17" s="632"/>
      <c r="G17" s="632"/>
      <c r="H17" s="632"/>
      <c r="I17" s="632"/>
      <c r="J17" s="633"/>
      <c r="K17" s="33"/>
      <c r="L17" s="33"/>
      <c r="M17" s="33"/>
      <c r="N17" s="33"/>
      <c r="O17" s="33"/>
      <c r="P17" s="33"/>
      <c r="Q17" s="34"/>
      <c r="R17" s="348"/>
      <c r="S17" s="635"/>
      <c r="T17" s="635"/>
      <c r="U17" s="635"/>
      <c r="V17" s="635"/>
      <c r="W17" s="635"/>
      <c r="X17" s="636"/>
      <c r="Y17" s="634"/>
      <c r="Z17" s="635"/>
      <c r="AA17" s="635"/>
      <c r="AB17" s="635"/>
      <c r="AC17" s="635"/>
      <c r="AD17" s="635"/>
      <c r="AE17" s="636"/>
      <c r="AF17" s="634"/>
      <c r="AG17" s="635"/>
      <c r="AH17" s="635"/>
      <c r="AI17" s="635"/>
      <c r="AJ17" s="635"/>
      <c r="AK17" s="635"/>
      <c r="AL17" s="329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</row>
    <row r="18" spans="1:103" ht="24.75" customHeight="1">
      <c r="A18" s="631"/>
      <c r="B18" s="632"/>
      <c r="C18" s="632"/>
      <c r="D18" s="632"/>
      <c r="E18" s="632"/>
      <c r="F18" s="632"/>
      <c r="G18" s="632"/>
      <c r="H18" s="632"/>
      <c r="I18" s="632"/>
      <c r="J18" s="633"/>
      <c r="K18" s="33"/>
      <c r="L18" s="33"/>
      <c r="M18" s="33"/>
      <c r="N18" s="33"/>
      <c r="O18" s="33"/>
      <c r="P18" s="33"/>
      <c r="Q18" s="34"/>
      <c r="R18" s="348"/>
      <c r="S18" s="635"/>
      <c r="T18" s="635"/>
      <c r="U18" s="635"/>
      <c r="V18" s="635"/>
      <c r="W18" s="635"/>
      <c r="X18" s="636"/>
      <c r="Y18" s="634"/>
      <c r="Z18" s="635"/>
      <c r="AA18" s="635"/>
      <c r="AB18" s="635"/>
      <c r="AC18" s="635"/>
      <c r="AD18" s="635"/>
      <c r="AE18" s="636"/>
      <c r="AF18" s="634"/>
      <c r="AG18" s="635"/>
      <c r="AH18" s="635"/>
      <c r="AI18" s="635"/>
      <c r="AJ18" s="635"/>
      <c r="AK18" s="635"/>
      <c r="AL18" s="329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</row>
    <row r="19" spans="1:103" ht="24.75" customHeight="1">
      <c r="A19" s="631"/>
      <c r="B19" s="632"/>
      <c r="C19" s="632"/>
      <c r="D19" s="632"/>
      <c r="E19" s="632"/>
      <c r="F19" s="632"/>
      <c r="G19" s="632"/>
      <c r="H19" s="632"/>
      <c r="I19" s="632"/>
      <c r="J19" s="633"/>
      <c r="K19" s="33"/>
      <c r="L19" s="33"/>
      <c r="M19" s="33"/>
      <c r="N19" s="33"/>
      <c r="O19" s="33"/>
      <c r="P19" s="33"/>
      <c r="Q19" s="34"/>
      <c r="R19" s="348"/>
      <c r="S19" s="635"/>
      <c r="T19" s="635"/>
      <c r="U19" s="635"/>
      <c r="V19" s="635"/>
      <c r="W19" s="635"/>
      <c r="X19" s="636"/>
      <c r="Y19" s="634"/>
      <c r="Z19" s="635"/>
      <c r="AA19" s="635"/>
      <c r="AB19" s="635"/>
      <c r="AC19" s="635"/>
      <c r="AD19" s="635"/>
      <c r="AE19" s="636"/>
      <c r="AF19" s="634"/>
      <c r="AG19" s="635"/>
      <c r="AH19" s="635"/>
      <c r="AI19" s="635"/>
      <c r="AJ19" s="635"/>
      <c r="AK19" s="635"/>
      <c r="AL19" s="329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</row>
    <row r="20" spans="1:103" ht="24.75" customHeight="1">
      <c r="A20" s="631"/>
      <c r="B20" s="632"/>
      <c r="C20" s="632"/>
      <c r="D20" s="632"/>
      <c r="E20" s="632"/>
      <c r="F20" s="632"/>
      <c r="G20" s="632"/>
      <c r="H20" s="632"/>
      <c r="I20" s="632"/>
      <c r="J20" s="633"/>
      <c r="K20" s="33"/>
      <c r="L20" s="33"/>
      <c r="M20" s="33"/>
      <c r="N20" s="33"/>
      <c r="O20" s="33"/>
      <c r="P20" s="33"/>
      <c r="Q20" s="34"/>
      <c r="R20" s="348"/>
      <c r="S20" s="635"/>
      <c r="T20" s="635"/>
      <c r="U20" s="635"/>
      <c r="V20" s="635"/>
      <c r="W20" s="635"/>
      <c r="X20" s="636"/>
      <c r="Y20" s="634"/>
      <c r="Z20" s="635"/>
      <c r="AA20" s="635"/>
      <c r="AB20" s="635"/>
      <c r="AC20" s="635"/>
      <c r="AD20" s="635"/>
      <c r="AE20" s="636"/>
      <c r="AF20" s="634"/>
      <c r="AG20" s="635"/>
      <c r="AH20" s="635"/>
      <c r="AI20" s="635"/>
      <c r="AJ20" s="635"/>
      <c r="AK20" s="635"/>
      <c r="AL20" s="329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</row>
    <row r="21" spans="1:103" ht="24.75" customHeight="1">
      <c r="A21" s="631"/>
      <c r="B21" s="632"/>
      <c r="C21" s="632"/>
      <c r="D21" s="632"/>
      <c r="E21" s="632"/>
      <c r="F21" s="632"/>
      <c r="G21" s="632"/>
      <c r="H21" s="632"/>
      <c r="I21" s="632"/>
      <c r="J21" s="633"/>
      <c r="K21" s="33"/>
      <c r="L21" s="33"/>
      <c r="M21" s="33"/>
      <c r="N21" s="33"/>
      <c r="O21" s="33"/>
      <c r="P21" s="33"/>
      <c r="Q21" s="34"/>
      <c r="R21" s="348"/>
      <c r="S21" s="635"/>
      <c r="T21" s="635"/>
      <c r="U21" s="635"/>
      <c r="V21" s="635"/>
      <c r="W21" s="635"/>
      <c r="X21" s="636"/>
      <c r="Y21" s="634"/>
      <c r="Z21" s="635"/>
      <c r="AA21" s="635"/>
      <c r="AB21" s="635"/>
      <c r="AC21" s="635"/>
      <c r="AD21" s="635"/>
      <c r="AE21" s="636"/>
      <c r="AF21" s="634"/>
      <c r="AG21" s="635"/>
      <c r="AH21" s="635"/>
      <c r="AI21" s="635"/>
      <c r="AJ21" s="635"/>
      <c r="AK21" s="635"/>
      <c r="AL21" s="329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</row>
    <row r="22" spans="1:103" ht="24.75" customHeight="1">
      <c r="A22" s="631"/>
      <c r="B22" s="632"/>
      <c r="C22" s="632"/>
      <c r="D22" s="632"/>
      <c r="E22" s="632"/>
      <c r="F22" s="632"/>
      <c r="G22" s="632"/>
      <c r="H22" s="632"/>
      <c r="I22" s="632"/>
      <c r="J22" s="633"/>
      <c r="K22" s="33"/>
      <c r="L22" s="33"/>
      <c r="M22" s="33"/>
      <c r="N22" s="33"/>
      <c r="O22" s="33"/>
      <c r="P22" s="33"/>
      <c r="Q22" s="34"/>
      <c r="R22" s="348"/>
      <c r="S22" s="635"/>
      <c r="T22" s="635"/>
      <c r="U22" s="635"/>
      <c r="V22" s="635"/>
      <c r="W22" s="635"/>
      <c r="X22" s="636"/>
      <c r="Y22" s="634"/>
      <c r="Z22" s="635"/>
      <c r="AA22" s="635"/>
      <c r="AB22" s="635"/>
      <c r="AC22" s="635"/>
      <c r="AD22" s="635"/>
      <c r="AE22" s="636"/>
      <c r="AF22" s="634"/>
      <c r="AG22" s="635"/>
      <c r="AH22" s="635"/>
      <c r="AI22" s="635"/>
      <c r="AJ22" s="635"/>
      <c r="AK22" s="635"/>
      <c r="AL22" s="329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</row>
    <row r="23" spans="1:103" ht="24.75" customHeight="1">
      <c r="A23" s="631"/>
      <c r="B23" s="632"/>
      <c r="C23" s="632"/>
      <c r="D23" s="632"/>
      <c r="E23" s="632"/>
      <c r="F23" s="632"/>
      <c r="G23" s="632"/>
      <c r="H23" s="632"/>
      <c r="I23" s="632"/>
      <c r="J23" s="633"/>
      <c r="K23" s="33"/>
      <c r="L23" s="33"/>
      <c r="M23" s="33"/>
      <c r="N23" s="33"/>
      <c r="O23" s="33"/>
      <c r="P23" s="33"/>
      <c r="Q23" s="34"/>
      <c r="R23" s="348"/>
      <c r="S23" s="635"/>
      <c r="T23" s="635"/>
      <c r="U23" s="635"/>
      <c r="V23" s="635"/>
      <c r="W23" s="635"/>
      <c r="X23" s="636"/>
      <c r="Y23" s="634"/>
      <c r="Z23" s="635"/>
      <c r="AA23" s="635"/>
      <c r="AB23" s="635"/>
      <c r="AC23" s="635"/>
      <c r="AD23" s="635"/>
      <c r="AE23" s="636"/>
      <c r="AF23" s="634"/>
      <c r="AG23" s="635"/>
      <c r="AH23" s="635"/>
      <c r="AI23" s="635"/>
      <c r="AJ23" s="635"/>
      <c r="AK23" s="635"/>
      <c r="AL23" s="329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</row>
    <row r="24" spans="1:103" ht="24.75" customHeight="1">
      <c r="A24" s="631"/>
      <c r="B24" s="632"/>
      <c r="C24" s="632"/>
      <c r="D24" s="632"/>
      <c r="E24" s="632"/>
      <c r="F24" s="632"/>
      <c r="G24" s="632"/>
      <c r="H24" s="632"/>
      <c r="I24" s="632"/>
      <c r="J24" s="633"/>
      <c r="K24" s="33"/>
      <c r="L24" s="33"/>
      <c r="M24" s="33"/>
      <c r="N24" s="33"/>
      <c r="O24" s="33"/>
      <c r="P24" s="33"/>
      <c r="Q24" s="34"/>
      <c r="R24" s="348"/>
      <c r="S24" s="635"/>
      <c r="T24" s="635"/>
      <c r="U24" s="635"/>
      <c r="V24" s="635"/>
      <c r="W24" s="635"/>
      <c r="X24" s="636"/>
      <c r="Y24" s="634"/>
      <c r="Z24" s="635"/>
      <c r="AA24" s="635"/>
      <c r="AB24" s="635"/>
      <c r="AC24" s="635"/>
      <c r="AD24" s="635"/>
      <c r="AE24" s="636"/>
      <c r="AF24" s="634"/>
      <c r="AG24" s="635"/>
      <c r="AH24" s="635"/>
      <c r="AI24" s="635"/>
      <c r="AJ24" s="635"/>
      <c r="AK24" s="635"/>
      <c r="AL24" s="329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</row>
    <row r="25" spans="1:103" ht="24.75" customHeight="1">
      <c r="A25" s="631"/>
      <c r="B25" s="632"/>
      <c r="C25" s="632"/>
      <c r="D25" s="632"/>
      <c r="E25" s="632"/>
      <c r="F25" s="632"/>
      <c r="G25" s="632"/>
      <c r="H25" s="632"/>
      <c r="I25" s="632"/>
      <c r="J25" s="633"/>
      <c r="K25" s="33"/>
      <c r="L25" s="33"/>
      <c r="M25" s="33"/>
      <c r="N25" s="33"/>
      <c r="O25" s="33"/>
      <c r="P25" s="33"/>
      <c r="Q25" s="34"/>
      <c r="R25" s="348"/>
      <c r="S25" s="635"/>
      <c r="T25" s="635"/>
      <c r="U25" s="635"/>
      <c r="V25" s="635"/>
      <c r="W25" s="635"/>
      <c r="X25" s="636"/>
      <c r="Y25" s="634"/>
      <c r="Z25" s="635"/>
      <c r="AA25" s="635"/>
      <c r="AB25" s="635"/>
      <c r="AC25" s="635"/>
      <c r="AD25" s="635"/>
      <c r="AE25" s="636"/>
      <c r="AF25" s="634"/>
      <c r="AG25" s="635"/>
      <c r="AH25" s="635"/>
      <c r="AI25" s="635"/>
      <c r="AJ25" s="635"/>
      <c r="AK25" s="635"/>
      <c r="AL25" s="329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</row>
    <row r="26" spans="1:103" ht="24.75" customHeight="1">
      <c r="A26" s="631"/>
      <c r="B26" s="632"/>
      <c r="C26" s="632"/>
      <c r="D26" s="632"/>
      <c r="E26" s="632"/>
      <c r="F26" s="632"/>
      <c r="G26" s="632"/>
      <c r="H26" s="632"/>
      <c r="I26" s="632"/>
      <c r="J26" s="633"/>
      <c r="K26" s="33"/>
      <c r="L26" s="33"/>
      <c r="M26" s="33"/>
      <c r="N26" s="33"/>
      <c r="O26" s="33"/>
      <c r="P26" s="33"/>
      <c r="Q26" s="34"/>
      <c r="R26" s="348"/>
      <c r="S26" s="635"/>
      <c r="T26" s="635"/>
      <c r="U26" s="635"/>
      <c r="V26" s="635"/>
      <c r="W26" s="635"/>
      <c r="X26" s="636"/>
      <c r="Y26" s="634"/>
      <c r="Z26" s="635"/>
      <c r="AA26" s="635"/>
      <c r="AB26" s="635"/>
      <c r="AC26" s="635"/>
      <c r="AD26" s="635"/>
      <c r="AE26" s="636"/>
      <c r="AF26" s="634"/>
      <c r="AG26" s="635"/>
      <c r="AH26" s="635"/>
      <c r="AI26" s="635"/>
      <c r="AJ26" s="635"/>
      <c r="AK26" s="635"/>
      <c r="AL26" s="329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</row>
    <row r="27" spans="1:103" ht="24.75" customHeight="1">
      <c r="A27" s="631"/>
      <c r="B27" s="632"/>
      <c r="C27" s="632"/>
      <c r="D27" s="632"/>
      <c r="E27" s="632"/>
      <c r="F27" s="632"/>
      <c r="G27" s="632"/>
      <c r="H27" s="632"/>
      <c r="I27" s="632"/>
      <c r="J27" s="633"/>
      <c r="K27" s="33"/>
      <c r="L27" s="33"/>
      <c r="M27" s="33"/>
      <c r="N27" s="33"/>
      <c r="O27" s="33"/>
      <c r="P27" s="33"/>
      <c r="Q27" s="34"/>
      <c r="R27" s="348"/>
      <c r="S27" s="635"/>
      <c r="T27" s="635"/>
      <c r="U27" s="635"/>
      <c r="V27" s="635"/>
      <c r="W27" s="635"/>
      <c r="X27" s="636"/>
      <c r="Y27" s="634"/>
      <c r="Z27" s="635"/>
      <c r="AA27" s="635"/>
      <c r="AB27" s="635"/>
      <c r="AC27" s="635"/>
      <c r="AD27" s="635"/>
      <c r="AE27" s="636"/>
      <c r="AF27" s="634"/>
      <c r="AG27" s="635"/>
      <c r="AH27" s="635"/>
      <c r="AI27" s="635"/>
      <c r="AJ27" s="635"/>
      <c r="AK27" s="635"/>
      <c r="AL27" s="329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</row>
    <row r="28" spans="1:103" ht="24.75" customHeight="1">
      <c r="A28" s="631"/>
      <c r="B28" s="632"/>
      <c r="C28" s="632"/>
      <c r="D28" s="632"/>
      <c r="E28" s="632"/>
      <c r="F28" s="632"/>
      <c r="G28" s="632"/>
      <c r="H28" s="632"/>
      <c r="I28" s="632"/>
      <c r="J28" s="633"/>
      <c r="K28" s="33"/>
      <c r="L28" s="33"/>
      <c r="M28" s="33"/>
      <c r="N28" s="33"/>
      <c r="O28" s="33"/>
      <c r="P28" s="33"/>
      <c r="Q28" s="34"/>
      <c r="R28" s="348"/>
      <c r="S28" s="635"/>
      <c r="T28" s="635"/>
      <c r="U28" s="635"/>
      <c r="V28" s="635"/>
      <c r="W28" s="635"/>
      <c r="X28" s="636"/>
      <c r="Y28" s="634"/>
      <c r="Z28" s="635"/>
      <c r="AA28" s="635"/>
      <c r="AB28" s="635"/>
      <c r="AC28" s="635"/>
      <c r="AD28" s="635"/>
      <c r="AE28" s="636"/>
      <c r="AF28" s="634"/>
      <c r="AG28" s="635"/>
      <c r="AH28" s="635"/>
      <c r="AI28" s="635"/>
      <c r="AJ28" s="635"/>
      <c r="AK28" s="635"/>
      <c r="AL28" s="329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</row>
    <row r="29" spans="1:103" ht="24.75" customHeight="1">
      <c r="A29" s="631"/>
      <c r="B29" s="632"/>
      <c r="C29" s="632"/>
      <c r="D29" s="632"/>
      <c r="E29" s="632"/>
      <c r="F29" s="632"/>
      <c r="G29" s="632"/>
      <c r="H29" s="632"/>
      <c r="I29" s="632"/>
      <c r="J29" s="633"/>
      <c r="K29" s="33"/>
      <c r="L29" s="33"/>
      <c r="M29" s="33"/>
      <c r="N29" s="33"/>
      <c r="O29" s="33"/>
      <c r="P29" s="33"/>
      <c r="Q29" s="34"/>
      <c r="R29" s="348"/>
      <c r="S29" s="635"/>
      <c r="T29" s="635"/>
      <c r="U29" s="635"/>
      <c r="V29" s="635"/>
      <c r="W29" s="635"/>
      <c r="X29" s="636"/>
      <c r="Y29" s="634"/>
      <c r="Z29" s="635"/>
      <c r="AA29" s="635"/>
      <c r="AB29" s="635"/>
      <c r="AC29" s="635"/>
      <c r="AD29" s="635"/>
      <c r="AE29" s="636"/>
      <c r="AF29" s="634"/>
      <c r="AG29" s="635"/>
      <c r="AH29" s="635"/>
      <c r="AI29" s="635"/>
      <c r="AJ29" s="635"/>
      <c r="AK29" s="635"/>
      <c r="AL29" s="329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</row>
    <row r="30" spans="1:103" ht="24.75" customHeight="1">
      <c r="A30" s="631"/>
      <c r="B30" s="632"/>
      <c r="C30" s="632"/>
      <c r="D30" s="632"/>
      <c r="E30" s="632"/>
      <c r="F30" s="632"/>
      <c r="G30" s="632"/>
      <c r="H30" s="632"/>
      <c r="I30" s="632"/>
      <c r="J30" s="633"/>
      <c r="K30" s="33"/>
      <c r="L30" s="33"/>
      <c r="M30" s="33"/>
      <c r="N30" s="33"/>
      <c r="O30" s="33"/>
      <c r="P30" s="33"/>
      <c r="Q30" s="34"/>
      <c r="R30" s="348"/>
      <c r="S30" s="635"/>
      <c r="T30" s="635"/>
      <c r="U30" s="635"/>
      <c r="V30" s="635"/>
      <c r="W30" s="635"/>
      <c r="X30" s="636"/>
      <c r="Y30" s="634"/>
      <c r="Z30" s="635"/>
      <c r="AA30" s="635"/>
      <c r="AB30" s="635"/>
      <c r="AC30" s="635"/>
      <c r="AD30" s="635"/>
      <c r="AE30" s="636"/>
      <c r="AF30" s="634"/>
      <c r="AG30" s="635"/>
      <c r="AH30" s="635"/>
      <c r="AI30" s="635"/>
      <c r="AJ30" s="635"/>
      <c r="AK30" s="635"/>
      <c r="AL30" s="329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</row>
    <row r="31" spans="1:103" ht="24.75" customHeight="1">
      <c r="A31" s="631"/>
      <c r="B31" s="632"/>
      <c r="C31" s="632"/>
      <c r="D31" s="632"/>
      <c r="E31" s="632"/>
      <c r="F31" s="632"/>
      <c r="G31" s="632"/>
      <c r="H31" s="632"/>
      <c r="I31" s="632"/>
      <c r="J31" s="633"/>
      <c r="K31" s="33"/>
      <c r="L31" s="33"/>
      <c r="M31" s="33"/>
      <c r="N31" s="33"/>
      <c r="O31" s="33"/>
      <c r="P31" s="33"/>
      <c r="Q31" s="34"/>
      <c r="R31" s="348"/>
      <c r="S31" s="635"/>
      <c r="T31" s="635"/>
      <c r="U31" s="635"/>
      <c r="V31" s="635"/>
      <c r="W31" s="635"/>
      <c r="X31" s="636"/>
      <c r="Y31" s="634"/>
      <c r="Z31" s="635"/>
      <c r="AA31" s="635"/>
      <c r="AB31" s="635"/>
      <c r="AC31" s="635"/>
      <c r="AD31" s="635"/>
      <c r="AE31" s="636"/>
      <c r="AF31" s="634"/>
      <c r="AG31" s="635"/>
      <c r="AH31" s="635"/>
      <c r="AI31" s="635"/>
      <c r="AJ31" s="635"/>
      <c r="AK31" s="635"/>
      <c r="AL31" s="329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</row>
    <row r="32" spans="1:103" ht="24.75" customHeight="1">
      <c r="A32" s="631"/>
      <c r="B32" s="632"/>
      <c r="C32" s="632"/>
      <c r="D32" s="632"/>
      <c r="E32" s="632"/>
      <c r="F32" s="632"/>
      <c r="G32" s="632"/>
      <c r="H32" s="632"/>
      <c r="I32" s="632"/>
      <c r="J32" s="633"/>
      <c r="K32" s="33"/>
      <c r="L32" s="33"/>
      <c r="M32" s="33"/>
      <c r="N32" s="33"/>
      <c r="O32" s="33"/>
      <c r="P32" s="33"/>
      <c r="Q32" s="34"/>
      <c r="R32" s="348"/>
      <c r="S32" s="635"/>
      <c r="T32" s="635"/>
      <c r="U32" s="635"/>
      <c r="V32" s="635"/>
      <c r="W32" s="635"/>
      <c r="X32" s="636"/>
      <c r="Y32" s="634"/>
      <c r="Z32" s="635"/>
      <c r="AA32" s="635"/>
      <c r="AB32" s="635"/>
      <c r="AC32" s="635"/>
      <c r="AD32" s="635"/>
      <c r="AE32" s="636"/>
      <c r="AF32" s="634"/>
      <c r="AG32" s="635"/>
      <c r="AH32" s="635"/>
      <c r="AI32" s="635"/>
      <c r="AJ32" s="635"/>
      <c r="AK32" s="635"/>
      <c r="AL32" s="329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</row>
    <row r="33" spans="1:103" ht="24.75" customHeight="1">
      <c r="A33" s="631"/>
      <c r="B33" s="632"/>
      <c r="C33" s="632"/>
      <c r="D33" s="632"/>
      <c r="E33" s="632"/>
      <c r="F33" s="632"/>
      <c r="G33" s="632"/>
      <c r="H33" s="632"/>
      <c r="I33" s="632"/>
      <c r="J33" s="633"/>
      <c r="K33" s="33"/>
      <c r="L33" s="33"/>
      <c r="M33" s="33"/>
      <c r="N33" s="33"/>
      <c r="O33" s="33"/>
      <c r="P33" s="33"/>
      <c r="Q33" s="34"/>
      <c r="R33" s="348"/>
      <c r="S33" s="635"/>
      <c r="T33" s="635"/>
      <c r="U33" s="635"/>
      <c r="V33" s="635"/>
      <c r="W33" s="635"/>
      <c r="X33" s="636"/>
      <c r="Y33" s="634"/>
      <c r="Z33" s="635"/>
      <c r="AA33" s="635"/>
      <c r="AB33" s="635"/>
      <c r="AC33" s="635"/>
      <c r="AD33" s="635"/>
      <c r="AE33" s="636"/>
      <c r="AF33" s="634"/>
      <c r="AG33" s="635"/>
      <c r="AH33" s="635"/>
      <c r="AI33" s="635"/>
      <c r="AJ33" s="635"/>
      <c r="AK33" s="635"/>
      <c r="AL33" s="329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</row>
    <row r="34" spans="1:103" ht="24.75" customHeight="1" thickBot="1">
      <c r="A34" s="330"/>
      <c r="B34" s="283"/>
      <c r="C34" s="283"/>
      <c r="D34" s="283"/>
      <c r="E34" s="283"/>
      <c r="F34" s="283"/>
      <c r="G34" s="283"/>
      <c r="H34" s="283"/>
      <c r="I34" s="283"/>
      <c r="J34" s="284"/>
      <c r="K34" s="33"/>
      <c r="L34" s="33"/>
      <c r="M34" s="33"/>
      <c r="N34" s="33"/>
      <c r="O34" s="33"/>
      <c r="P34" s="33"/>
      <c r="Q34" s="34"/>
      <c r="R34" s="145"/>
      <c r="S34" s="135"/>
      <c r="T34" s="135"/>
      <c r="U34" s="135"/>
      <c r="V34" s="135"/>
      <c r="W34" s="135"/>
      <c r="X34" s="112"/>
      <c r="Y34" s="101"/>
      <c r="Z34" s="135"/>
      <c r="AA34" s="135"/>
      <c r="AB34" s="135"/>
      <c r="AC34" s="135"/>
      <c r="AD34" s="135"/>
      <c r="AE34" s="112"/>
      <c r="AF34" s="101"/>
      <c r="AG34" s="135"/>
      <c r="AH34" s="135"/>
      <c r="AI34" s="135"/>
      <c r="AJ34" s="135"/>
      <c r="AK34" s="135"/>
      <c r="AL34" s="102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</row>
    <row r="35" spans="1:119" s="38" customFormat="1" ht="24.75" customHeight="1" thickBot="1">
      <c r="A35" s="609" t="s">
        <v>524</v>
      </c>
      <c r="B35" s="610"/>
      <c r="C35" s="610"/>
      <c r="D35" s="610"/>
      <c r="E35" s="610"/>
      <c r="F35" s="610"/>
      <c r="G35" s="610"/>
      <c r="H35" s="610"/>
      <c r="I35" s="610"/>
      <c r="J35" s="611"/>
      <c r="K35" s="35">
        <v>9</v>
      </c>
      <c r="L35" s="35">
        <v>9</v>
      </c>
      <c r="M35" s="35">
        <v>9</v>
      </c>
      <c r="N35" s="35">
        <v>9</v>
      </c>
      <c r="O35" s="35">
        <v>9</v>
      </c>
      <c r="P35" s="35">
        <v>9</v>
      </c>
      <c r="Q35" s="36">
        <v>9</v>
      </c>
      <c r="R35" s="286">
        <v>3906690</v>
      </c>
      <c r="S35" s="209"/>
      <c r="T35" s="209"/>
      <c r="U35" s="209"/>
      <c r="V35" s="209"/>
      <c r="W35" s="209"/>
      <c r="X35" s="194"/>
      <c r="Y35" s="181">
        <v>3711619</v>
      </c>
      <c r="Z35" s="209"/>
      <c r="AA35" s="209"/>
      <c r="AB35" s="209"/>
      <c r="AC35" s="209"/>
      <c r="AD35" s="209"/>
      <c r="AE35" s="194"/>
      <c r="AF35" s="181">
        <v>-195071</v>
      </c>
      <c r="AG35" s="209"/>
      <c r="AH35" s="209"/>
      <c r="AI35" s="209"/>
      <c r="AJ35" s="209"/>
      <c r="AK35" s="209"/>
      <c r="AL35" s="144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</row>
    <row r="36" spans="66:103" ht="12.75"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</row>
    <row r="37" spans="66:103" ht="12.75"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</row>
    <row r="38" spans="66:103" ht="12.75"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</row>
  </sheetData>
  <mergeCells count="102">
    <mergeCell ref="R35:X35"/>
    <mergeCell ref="Y35:AE35"/>
    <mergeCell ref="AF35:AL35"/>
    <mergeCell ref="AF33:AL33"/>
    <mergeCell ref="R34:X34"/>
    <mergeCell ref="Y34:AE34"/>
    <mergeCell ref="AF34:AL34"/>
    <mergeCell ref="Y32:AE32"/>
    <mergeCell ref="Y33:AE33"/>
    <mergeCell ref="AF25:AL25"/>
    <mergeCell ref="AF26:AL26"/>
    <mergeCell ref="AF27:AL27"/>
    <mergeCell ref="AF28:AL28"/>
    <mergeCell ref="AF29:AL29"/>
    <mergeCell ref="AF30:AL30"/>
    <mergeCell ref="AF31:AL31"/>
    <mergeCell ref="AF32:AL32"/>
    <mergeCell ref="R32:X32"/>
    <mergeCell ref="R33:X33"/>
    <mergeCell ref="Y24:AE24"/>
    <mergeCell ref="Y25:AE25"/>
    <mergeCell ref="Y26:AE26"/>
    <mergeCell ref="Y27:AE27"/>
    <mergeCell ref="Y28:AE28"/>
    <mergeCell ref="Y29:AE29"/>
    <mergeCell ref="Y30:AE30"/>
    <mergeCell ref="Y31:AE31"/>
    <mergeCell ref="R28:X28"/>
    <mergeCell ref="R29:X29"/>
    <mergeCell ref="R30:X30"/>
    <mergeCell ref="R31:X31"/>
    <mergeCell ref="R24:X24"/>
    <mergeCell ref="R25:X25"/>
    <mergeCell ref="R26:X26"/>
    <mergeCell ref="R27:X27"/>
    <mergeCell ref="AF21:AL21"/>
    <mergeCell ref="AF22:AL22"/>
    <mergeCell ref="AF23:AL23"/>
    <mergeCell ref="AF24:AL24"/>
    <mergeCell ref="Y22:AE22"/>
    <mergeCell ref="Y23:AE23"/>
    <mergeCell ref="AF15:AL15"/>
    <mergeCell ref="AF16:AL16"/>
    <mergeCell ref="AF17:AL17"/>
    <mergeCell ref="AF18:AL18"/>
    <mergeCell ref="AF19:AL19"/>
    <mergeCell ref="AF20:AL20"/>
    <mergeCell ref="Y19:AE19"/>
    <mergeCell ref="Y20:AE20"/>
    <mergeCell ref="Y21:AE21"/>
    <mergeCell ref="Y16:AE16"/>
    <mergeCell ref="Y17:AE17"/>
    <mergeCell ref="Y18:AE18"/>
    <mergeCell ref="R20:X20"/>
    <mergeCell ref="R21:X21"/>
    <mergeCell ref="R22:X22"/>
    <mergeCell ref="R23:X23"/>
    <mergeCell ref="R18:X18"/>
    <mergeCell ref="R19:X19"/>
    <mergeCell ref="A34:J34"/>
    <mergeCell ref="R13:X13"/>
    <mergeCell ref="R15:X15"/>
    <mergeCell ref="R16:X16"/>
    <mergeCell ref="R17:X17"/>
    <mergeCell ref="A30:J30"/>
    <mergeCell ref="A31:J31"/>
    <mergeCell ref="A32:J32"/>
    <mergeCell ref="A33:J33"/>
    <mergeCell ref="A26:J26"/>
    <mergeCell ref="A27:J27"/>
    <mergeCell ref="A28:J28"/>
    <mergeCell ref="A29:J29"/>
    <mergeCell ref="A22:J22"/>
    <mergeCell ref="A23:J23"/>
    <mergeCell ref="A24:J24"/>
    <mergeCell ref="A25:J25"/>
    <mergeCell ref="A19:J19"/>
    <mergeCell ref="A20:J20"/>
    <mergeCell ref="A21:J21"/>
    <mergeCell ref="A16:J16"/>
    <mergeCell ref="A17:J17"/>
    <mergeCell ref="A18:J18"/>
    <mergeCell ref="AB4:AJ4"/>
    <mergeCell ref="A13:J13"/>
    <mergeCell ref="A14:J14"/>
    <mergeCell ref="A15:J15"/>
    <mergeCell ref="Y15:AE15"/>
    <mergeCell ref="Y13:AE13"/>
    <mergeCell ref="AF13:AL13"/>
    <mergeCell ref="R14:X14"/>
    <mergeCell ref="Y14:AE14"/>
    <mergeCell ref="AF14:AL14"/>
    <mergeCell ref="A35:J35"/>
    <mergeCell ref="A2:AL2"/>
    <mergeCell ref="R12:X12"/>
    <mergeCell ref="Y12:AE12"/>
    <mergeCell ref="AF12:AL12"/>
    <mergeCell ref="A11:Q11"/>
    <mergeCell ref="R11:X11"/>
    <mergeCell ref="Y11:AE11"/>
    <mergeCell ref="AF11:AL11"/>
    <mergeCell ref="M8:O8"/>
  </mergeCells>
  <printOptions horizontalCentered="1"/>
  <pageMargins left="0.1968503937007874" right="0.1968503937007874" top="0.5905511811023623" bottom="0.41" header="0.5118110236220472" footer="0.24"/>
  <pageSetup fitToHeight="0" fitToWidth="1" horizontalDpi="360" verticalDpi="36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33"/>
  <sheetViews>
    <sheetView workbookViewId="0" topLeftCell="A22">
      <selection activeCell="AF26" sqref="AF26"/>
    </sheetView>
  </sheetViews>
  <sheetFormatPr defaultColWidth="9.140625" defaultRowHeight="12.75"/>
  <cols>
    <col min="1" max="6" width="3.28125" style="404" customWidth="1"/>
    <col min="7" max="7" width="3.8515625" style="404" customWidth="1"/>
    <col min="8" max="11" width="3.28125" style="404" customWidth="1"/>
    <col min="12" max="12" width="3.8515625" style="404" customWidth="1"/>
    <col min="13" max="14" width="3.28125" style="404" customWidth="1"/>
    <col min="15" max="15" width="3.8515625" style="404" customWidth="1"/>
    <col min="16" max="16" width="3.28125" style="404" customWidth="1"/>
    <col min="17" max="17" width="3.421875" style="404" customWidth="1"/>
    <col min="18" max="35" width="3.28125" style="404" customWidth="1"/>
    <col min="36" max="36" width="3.140625" style="404" customWidth="1"/>
    <col min="37" max="16384" width="9.140625" style="404" customWidth="1"/>
  </cols>
  <sheetData>
    <row r="1" spans="35:36" ht="15" customHeight="1">
      <c r="AI1" s="405"/>
      <c r="AJ1" s="405"/>
    </row>
    <row r="2" spans="35:36" ht="15" customHeight="1">
      <c r="AI2" s="406"/>
      <c r="AJ2" s="407"/>
    </row>
    <row r="3" spans="1:35" ht="18">
      <c r="A3" s="408" t="s">
        <v>95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409"/>
      <c r="AC3" s="409"/>
      <c r="AD3" s="409"/>
      <c r="AE3" s="409"/>
      <c r="AF3" s="409"/>
      <c r="AG3" s="409"/>
      <c r="AH3" s="409"/>
      <c r="AI3" s="409"/>
    </row>
    <row r="4" spans="1:35" ht="18">
      <c r="A4" s="408"/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  <c r="Y4" s="409"/>
      <c r="Z4" s="409"/>
      <c r="AA4" s="409"/>
      <c r="AB4" s="409"/>
      <c r="AC4" s="409"/>
      <c r="AD4" s="409"/>
      <c r="AE4" s="409"/>
      <c r="AF4" s="409"/>
      <c r="AG4" s="409"/>
      <c r="AH4" s="409"/>
      <c r="AI4" s="409"/>
    </row>
    <row r="5" spans="34:35" ht="15" customHeight="1">
      <c r="AH5" s="406"/>
      <c r="AI5" s="406"/>
    </row>
    <row r="6" spans="27:35" ht="15" customHeight="1">
      <c r="AA6" s="1342" t="s">
        <v>96</v>
      </c>
      <c r="AB6" s="1342"/>
      <c r="AC6" s="1342"/>
      <c r="AD6" s="1342"/>
      <c r="AE6" s="1342"/>
      <c r="AF6" s="1342"/>
      <c r="AG6" s="1342"/>
      <c r="AH6" s="1342"/>
      <c r="AI6" s="1342"/>
    </row>
    <row r="7" spans="27:35" ht="15" customHeight="1">
      <c r="AA7" s="410" t="s">
        <v>506</v>
      </c>
      <c r="AB7" s="410"/>
      <c r="AC7" s="410"/>
      <c r="AD7" s="410"/>
      <c r="AE7" s="410"/>
      <c r="AF7" s="410"/>
      <c r="AG7" s="410"/>
      <c r="AH7" s="410"/>
      <c r="AI7" s="410"/>
    </row>
    <row r="8" ht="15" customHeight="1" thickBot="1"/>
    <row r="9" spans="1:36" ht="15.75" customHeight="1" thickBot="1">
      <c r="A9" s="411">
        <v>5</v>
      </c>
      <c r="B9" s="412">
        <v>1</v>
      </c>
      <c r="C9" s="412">
        <v>3</v>
      </c>
      <c r="D9" s="412">
        <v>0</v>
      </c>
      <c r="E9" s="412">
        <v>0</v>
      </c>
      <c r="F9" s="413">
        <v>9</v>
      </c>
      <c r="G9" s="414"/>
      <c r="H9" s="411">
        <v>1</v>
      </c>
      <c r="I9" s="412">
        <v>2</v>
      </c>
      <c r="J9" s="412">
        <v>5</v>
      </c>
      <c r="K9" s="413">
        <v>4</v>
      </c>
      <c r="M9" s="411">
        <v>0</v>
      </c>
      <c r="N9" s="413">
        <v>1</v>
      </c>
      <c r="P9" s="411">
        <v>2</v>
      </c>
      <c r="Q9" s="412">
        <v>8</v>
      </c>
      <c r="R9" s="412">
        <v>0</v>
      </c>
      <c r="S9" s="413">
        <v>0</v>
      </c>
      <c r="U9" s="411">
        <v>7</v>
      </c>
      <c r="V9" s="412">
        <v>5</v>
      </c>
      <c r="W9" s="412">
        <v>1</v>
      </c>
      <c r="X9" s="412">
        <v>1</v>
      </c>
      <c r="Y9" s="412">
        <v>1</v>
      </c>
      <c r="Z9" s="413">
        <v>5</v>
      </c>
      <c r="AB9" s="415">
        <v>5</v>
      </c>
      <c r="AC9" s="416">
        <v>6</v>
      </c>
      <c r="AE9" s="417">
        <v>2</v>
      </c>
      <c r="AF9" s="418">
        <v>0</v>
      </c>
      <c r="AG9" s="418">
        <v>0</v>
      </c>
      <c r="AH9" s="419">
        <v>7</v>
      </c>
      <c r="AJ9" s="420">
        <v>2</v>
      </c>
    </row>
    <row r="10" spans="1:36" ht="38.25" customHeight="1">
      <c r="A10" s="421" t="s">
        <v>507</v>
      </c>
      <c r="B10" s="421"/>
      <c r="C10" s="421"/>
      <c r="D10" s="421"/>
      <c r="E10" s="421"/>
      <c r="F10" s="421"/>
      <c r="G10" s="422"/>
      <c r="H10" s="421" t="s">
        <v>508</v>
      </c>
      <c r="I10" s="421"/>
      <c r="J10" s="421"/>
      <c r="K10" s="421"/>
      <c r="L10" s="422"/>
      <c r="M10" s="423" t="s">
        <v>617</v>
      </c>
      <c r="N10" s="421"/>
      <c r="O10" s="422"/>
      <c r="P10" s="423" t="s">
        <v>618</v>
      </c>
      <c r="Q10" s="423"/>
      <c r="R10" s="423"/>
      <c r="S10" s="423"/>
      <c r="U10" s="421" t="s">
        <v>511</v>
      </c>
      <c r="V10" s="421"/>
      <c r="W10" s="421"/>
      <c r="X10" s="421"/>
      <c r="Y10" s="421"/>
      <c r="AB10" s="421" t="s">
        <v>512</v>
      </c>
      <c r="AC10" s="421"/>
      <c r="AD10" s="421" t="s">
        <v>513</v>
      </c>
      <c r="AE10" s="421"/>
      <c r="AF10" s="421"/>
      <c r="AG10" s="421"/>
      <c r="AH10" s="406"/>
      <c r="AJ10" s="421" t="s">
        <v>514</v>
      </c>
    </row>
    <row r="11" ht="15" customHeight="1">
      <c r="AF11" s="424" t="s">
        <v>526</v>
      </c>
    </row>
    <row r="12" spans="1:36" ht="89.25">
      <c r="A12" s="1348" t="s">
        <v>23</v>
      </c>
      <c r="B12" s="1349"/>
      <c r="C12" s="1349"/>
      <c r="D12" s="1349"/>
      <c r="E12" s="1349"/>
      <c r="F12" s="1349"/>
      <c r="G12" s="1349"/>
      <c r="H12" s="1349"/>
      <c r="I12" s="1349"/>
      <c r="J12" s="1349"/>
      <c r="K12" s="1349"/>
      <c r="L12" s="1349"/>
      <c r="M12" s="1349"/>
      <c r="N12" s="1349"/>
      <c r="O12" s="1349"/>
      <c r="P12" s="1349"/>
      <c r="Q12" s="1349"/>
      <c r="R12" s="1349"/>
      <c r="S12" s="1350"/>
      <c r="T12" s="425" t="s">
        <v>718</v>
      </c>
      <c r="U12" s="425"/>
      <c r="V12" s="426" t="s">
        <v>97</v>
      </c>
      <c r="W12" s="425"/>
      <c r="X12" s="425"/>
      <c r="Y12" s="425"/>
      <c r="Z12" s="427"/>
      <c r="AA12" s="428" t="s">
        <v>98</v>
      </c>
      <c r="AB12" s="429"/>
      <c r="AC12" s="429"/>
      <c r="AD12" s="429"/>
      <c r="AE12" s="430"/>
      <c r="AF12" s="431" t="s">
        <v>99</v>
      </c>
      <c r="AG12" s="432"/>
      <c r="AH12" s="432"/>
      <c r="AI12" s="432"/>
      <c r="AJ12" s="433"/>
    </row>
    <row r="13" spans="1:36" ht="14.25" customHeight="1">
      <c r="A13" s="434"/>
      <c r="B13" s="406"/>
      <c r="C13" s="406"/>
      <c r="D13" s="406"/>
      <c r="E13" s="406"/>
      <c r="F13" s="406"/>
      <c r="G13" s="406"/>
      <c r="H13" s="406"/>
      <c r="I13" s="406"/>
      <c r="J13" s="406"/>
      <c r="K13" s="406"/>
      <c r="L13" s="406"/>
      <c r="M13" s="406"/>
      <c r="N13" s="406"/>
      <c r="O13" s="406"/>
      <c r="P13" s="406"/>
      <c r="Q13" s="406"/>
      <c r="R13" s="407"/>
      <c r="S13" s="435"/>
      <c r="T13" s="409"/>
      <c r="U13" s="409"/>
      <c r="V13" s="436"/>
      <c r="W13" s="437"/>
      <c r="X13" s="437"/>
      <c r="Y13" s="437"/>
      <c r="Z13" s="437"/>
      <c r="AA13" s="438"/>
      <c r="AB13" s="439"/>
      <c r="AC13" s="439"/>
      <c r="AD13" s="439"/>
      <c r="AE13" s="440"/>
      <c r="AF13" s="441"/>
      <c r="AG13" s="442"/>
      <c r="AH13" s="443"/>
      <c r="AI13" s="443"/>
      <c r="AJ13" s="444"/>
    </row>
    <row r="14" spans="1:36" ht="12.75">
      <c r="A14" s="445">
        <v>1</v>
      </c>
      <c r="B14" s="446"/>
      <c r="C14" s="446"/>
      <c r="D14" s="446"/>
      <c r="E14" s="446"/>
      <c r="F14" s="446"/>
      <c r="G14" s="446"/>
      <c r="H14" s="446"/>
      <c r="I14" s="446"/>
      <c r="J14" s="446"/>
      <c r="K14" s="446"/>
      <c r="L14" s="446"/>
      <c r="M14" s="446"/>
      <c r="N14" s="446"/>
      <c r="O14" s="446"/>
      <c r="P14" s="446"/>
      <c r="Q14" s="446"/>
      <c r="R14" s="446"/>
      <c r="S14" s="447"/>
      <c r="T14" s="446">
        <v>2</v>
      </c>
      <c r="U14" s="446"/>
      <c r="V14" s="445">
        <v>3</v>
      </c>
      <c r="W14" s="446"/>
      <c r="X14" s="446"/>
      <c r="Y14" s="446"/>
      <c r="Z14" s="446"/>
      <c r="AA14" s="445">
        <v>4</v>
      </c>
      <c r="AB14" s="446"/>
      <c r="AC14" s="446"/>
      <c r="AD14" s="446"/>
      <c r="AE14" s="446"/>
      <c r="AF14" s="445">
        <v>5</v>
      </c>
      <c r="AG14" s="446"/>
      <c r="AH14" s="446"/>
      <c r="AI14" s="446"/>
      <c r="AJ14" s="447"/>
    </row>
    <row r="15" spans="1:36" s="450" customFormat="1" ht="25.5" customHeight="1">
      <c r="A15" s="1343" t="s">
        <v>109</v>
      </c>
      <c r="B15" s="1344"/>
      <c r="C15" s="1344"/>
      <c r="D15" s="1344"/>
      <c r="E15" s="1344"/>
      <c r="F15" s="1344"/>
      <c r="G15" s="1344"/>
      <c r="H15" s="1344"/>
      <c r="I15" s="1344"/>
      <c r="J15" s="1344"/>
      <c r="K15" s="1344"/>
      <c r="L15" s="1344"/>
      <c r="M15" s="1344"/>
      <c r="N15" s="1344"/>
      <c r="O15" s="1344"/>
      <c r="P15" s="1344"/>
      <c r="Q15" s="1344"/>
      <c r="R15" s="448"/>
      <c r="S15" s="449"/>
      <c r="T15" s="1360"/>
      <c r="U15" s="1361"/>
      <c r="V15" s="1351"/>
      <c r="W15" s="1352"/>
      <c r="X15" s="1352"/>
      <c r="Y15" s="1352"/>
      <c r="Z15" s="1353"/>
      <c r="AA15" s="1351"/>
      <c r="AB15" s="1352"/>
      <c r="AC15" s="1352"/>
      <c r="AD15" s="1352"/>
      <c r="AE15" s="1353"/>
      <c r="AF15" s="1351"/>
      <c r="AG15" s="1352"/>
      <c r="AH15" s="1352"/>
      <c r="AI15" s="1352"/>
      <c r="AJ15" s="1353"/>
    </row>
    <row r="16" spans="1:36" ht="25.5" customHeight="1">
      <c r="A16" s="451"/>
      <c r="B16" s="452" t="s">
        <v>100</v>
      </c>
      <c r="C16" s="452"/>
      <c r="D16" s="452"/>
      <c r="E16" s="452"/>
      <c r="F16" s="452"/>
      <c r="G16" s="452"/>
      <c r="H16" s="452"/>
      <c r="I16" s="452"/>
      <c r="J16" s="452"/>
      <c r="K16" s="452"/>
      <c r="L16" s="452"/>
      <c r="M16" s="452"/>
      <c r="N16" s="452"/>
      <c r="O16" s="452"/>
      <c r="P16" s="452"/>
      <c r="Q16" s="452"/>
      <c r="R16" s="452"/>
      <c r="S16" s="453"/>
      <c r="T16" s="454" t="s">
        <v>533</v>
      </c>
      <c r="U16" s="439"/>
      <c r="V16" s="1354"/>
      <c r="W16" s="1355"/>
      <c r="X16" s="1355"/>
      <c r="Y16" s="1355"/>
      <c r="Z16" s="1356"/>
      <c r="AA16" s="1354"/>
      <c r="AB16" s="1355"/>
      <c r="AC16" s="1355"/>
      <c r="AD16" s="1355"/>
      <c r="AE16" s="1356"/>
      <c r="AF16" s="1354"/>
      <c r="AG16" s="1355"/>
      <c r="AH16" s="1355"/>
      <c r="AI16" s="1355"/>
      <c r="AJ16" s="1356"/>
    </row>
    <row r="17" spans="1:36" ht="25.5" customHeight="1">
      <c r="A17" s="455"/>
      <c r="B17" s="456" t="s">
        <v>101</v>
      </c>
      <c r="C17" s="456"/>
      <c r="D17" s="456"/>
      <c r="E17" s="456"/>
      <c r="F17" s="456"/>
      <c r="G17" s="456"/>
      <c r="H17" s="456"/>
      <c r="I17" s="456"/>
      <c r="J17" s="456"/>
      <c r="K17" s="456"/>
      <c r="L17" s="456"/>
      <c r="M17" s="456"/>
      <c r="N17" s="456"/>
      <c r="O17" s="456"/>
      <c r="P17" s="456"/>
      <c r="Q17" s="456"/>
      <c r="R17" s="456"/>
      <c r="S17" s="457"/>
      <c r="T17" s="454" t="s">
        <v>535</v>
      </c>
      <c r="U17" s="439"/>
      <c r="V17" s="1351"/>
      <c r="W17" s="1352"/>
      <c r="X17" s="1352"/>
      <c r="Y17" s="1352"/>
      <c r="Z17" s="1353"/>
      <c r="AA17" s="1351"/>
      <c r="AB17" s="1352"/>
      <c r="AC17" s="1352"/>
      <c r="AD17" s="1352"/>
      <c r="AE17" s="1353"/>
      <c r="AF17" s="1351"/>
      <c r="AG17" s="1352"/>
      <c r="AH17" s="1352"/>
      <c r="AI17" s="1352"/>
      <c r="AJ17" s="1353"/>
    </row>
    <row r="18" spans="1:36" ht="25.5" customHeight="1">
      <c r="A18" s="455"/>
      <c r="B18" s="456" t="s">
        <v>102</v>
      </c>
      <c r="C18" s="456"/>
      <c r="D18" s="456"/>
      <c r="E18" s="456"/>
      <c r="F18" s="456"/>
      <c r="G18" s="456"/>
      <c r="H18" s="456"/>
      <c r="I18" s="456"/>
      <c r="J18" s="456"/>
      <c r="K18" s="456"/>
      <c r="L18" s="456"/>
      <c r="M18" s="456"/>
      <c r="N18" s="456"/>
      <c r="O18" s="456"/>
      <c r="P18" s="456"/>
      <c r="Q18" s="456"/>
      <c r="R18" s="456"/>
      <c r="S18" s="457"/>
      <c r="T18" s="454" t="s">
        <v>537</v>
      </c>
      <c r="U18" s="439"/>
      <c r="V18" s="1351"/>
      <c r="W18" s="1352"/>
      <c r="X18" s="1352"/>
      <c r="Y18" s="1352"/>
      <c r="Z18" s="1353"/>
      <c r="AA18" s="1351"/>
      <c r="AB18" s="1352"/>
      <c r="AC18" s="1352"/>
      <c r="AD18" s="1352"/>
      <c r="AE18" s="1353"/>
      <c r="AF18" s="1351">
        <v>2915241</v>
      </c>
      <c r="AG18" s="1352"/>
      <c r="AH18" s="1352"/>
      <c r="AI18" s="1352"/>
      <c r="AJ18" s="1353"/>
    </row>
    <row r="19" spans="1:36" ht="25.5" customHeight="1">
      <c r="A19" s="455"/>
      <c r="B19" s="456" t="s">
        <v>103</v>
      </c>
      <c r="C19" s="456"/>
      <c r="D19" s="456"/>
      <c r="E19" s="456"/>
      <c r="F19" s="456"/>
      <c r="G19" s="456"/>
      <c r="H19" s="456"/>
      <c r="I19" s="456"/>
      <c r="J19" s="456"/>
      <c r="K19" s="456"/>
      <c r="L19" s="456"/>
      <c r="M19" s="456"/>
      <c r="N19" s="456"/>
      <c r="O19" s="456"/>
      <c r="P19" s="456"/>
      <c r="Q19" s="456"/>
      <c r="R19" s="456"/>
      <c r="S19" s="457"/>
      <c r="T19" s="454" t="s">
        <v>539</v>
      </c>
      <c r="U19" s="447"/>
      <c r="V19" s="1351"/>
      <c r="W19" s="1352"/>
      <c r="X19" s="1352"/>
      <c r="Y19" s="1352"/>
      <c r="Z19" s="1353"/>
      <c r="AA19" s="1351"/>
      <c r="AB19" s="1352"/>
      <c r="AC19" s="1352"/>
      <c r="AD19" s="1352"/>
      <c r="AE19" s="1353"/>
      <c r="AF19" s="1351">
        <v>2008783</v>
      </c>
      <c r="AG19" s="1352"/>
      <c r="AH19" s="1352"/>
      <c r="AI19" s="1352"/>
      <c r="AJ19" s="1353"/>
    </row>
    <row r="20" spans="1:36" ht="25.5" customHeight="1">
      <c r="A20" s="455"/>
      <c r="B20" s="456" t="s">
        <v>104</v>
      </c>
      <c r="C20" s="456"/>
      <c r="D20" s="456"/>
      <c r="E20" s="456"/>
      <c r="F20" s="456"/>
      <c r="G20" s="456"/>
      <c r="H20" s="456"/>
      <c r="I20" s="456"/>
      <c r="J20" s="456"/>
      <c r="K20" s="456"/>
      <c r="L20" s="456"/>
      <c r="M20" s="456"/>
      <c r="N20" s="456"/>
      <c r="O20" s="456"/>
      <c r="P20" s="456"/>
      <c r="Q20" s="456"/>
      <c r="R20" s="456"/>
      <c r="S20" s="457"/>
      <c r="T20" s="454" t="s">
        <v>541</v>
      </c>
      <c r="U20" s="447"/>
      <c r="V20" s="1351">
        <v>544027</v>
      </c>
      <c r="W20" s="1352"/>
      <c r="X20" s="1352"/>
      <c r="Y20" s="1352"/>
      <c r="Z20" s="1353"/>
      <c r="AA20" s="1351">
        <v>15557</v>
      </c>
      <c r="AB20" s="1352"/>
      <c r="AC20" s="1352"/>
      <c r="AD20" s="1352"/>
      <c r="AE20" s="1353"/>
      <c r="AF20" s="1351"/>
      <c r="AG20" s="1352"/>
      <c r="AH20" s="1352"/>
      <c r="AI20" s="1352"/>
      <c r="AJ20" s="1353"/>
    </row>
    <row r="21" spans="1:36" ht="25.5" customHeight="1">
      <c r="A21" s="458"/>
      <c r="B21" s="459" t="s">
        <v>105</v>
      </c>
      <c r="C21" s="459"/>
      <c r="D21" s="459"/>
      <c r="E21" s="459"/>
      <c r="F21" s="459"/>
      <c r="G21" s="459"/>
      <c r="H21" s="459"/>
      <c r="I21" s="459"/>
      <c r="J21" s="459"/>
      <c r="K21" s="459"/>
      <c r="L21" s="459"/>
      <c r="M21" s="459"/>
      <c r="N21" s="459"/>
      <c r="O21" s="459"/>
      <c r="P21" s="459"/>
      <c r="Q21" s="459"/>
      <c r="R21" s="459"/>
      <c r="S21" s="460"/>
      <c r="T21" s="461" t="s">
        <v>543</v>
      </c>
      <c r="U21" s="462"/>
      <c r="V21" s="1351"/>
      <c r="W21" s="1352"/>
      <c r="X21" s="1352"/>
      <c r="Y21" s="1352"/>
      <c r="Z21" s="1353"/>
      <c r="AA21" s="1351"/>
      <c r="AB21" s="1352"/>
      <c r="AC21" s="1352"/>
      <c r="AD21" s="1352"/>
      <c r="AE21" s="1353"/>
      <c r="AF21" s="1351"/>
      <c r="AG21" s="1352"/>
      <c r="AH21" s="1352"/>
      <c r="AI21" s="1352"/>
      <c r="AJ21" s="1353"/>
    </row>
    <row r="22" spans="1:36" ht="25.5" customHeight="1">
      <c r="A22" s="463"/>
      <c r="B22" s="464" t="s">
        <v>106</v>
      </c>
      <c r="C22" s="464"/>
      <c r="D22" s="464"/>
      <c r="E22" s="464"/>
      <c r="F22" s="464"/>
      <c r="G22" s="464"/>
      <c r="H22" s="464"/>
      <c r="I22" s="464"/>
      <c r="J22" s="464"/>
      <c r="K22" s="464"/>
      <c r="L22" s="464"/>
      <c r="M22" s="464"/>
      <c r="N22" s="464"/>
      <c r="O22" s="464"/>
      <c r="P22" s="464"/>
      <c r="Q22" s="464"/>
      <c r="R22" s="464"/>
      <c r="S22" s="465"/>
      <c r="T22" s="466" t="s">
        <v>545</v>
      </c>
      <c r="U22" s="447"/>
      <c r="V22" s="1351"/>
      <c r="W22" s="1352"/>
      <c r="X22" s="1352"/>
      <c r="Y22" s="1352"/>
      <c r="Z22" s="1353"/>
      <c r="AA22" s="1351"/>
      <c r="AB22" s="1352"/>
      <c r="AC22" s="1352"/>
      <c r="AD22" s="1352"/>
      <c r="AE22" s="1353"/>
      <c r="AF22" s="1351"/>
      <c r="AG22" s="1352"/>
      <c r="AH22" s="1352"/>
      <c r="AI22" s="1352"/>
      <c r="AJ22" s="1353"/>
    </row>
    <row r="23" spans="1:36" s="450" customFormat="1" ht="25.5" customHeight="1">
      <c r="A23" s="467"/>
      <c r="B23" s="1347" t="s">
        <v>107</v>
      </c>
      <c r="C23" s="1344"/>
      <c r="D23" s="1344"/>
      <c r="E23" s="1344"/>
      <c r="F23" s="1344"/>
      <c r="G23" s="1344"/>
      <c r="H23" s="1344"/>
      <c r="I23" s="1344"/>
      <c r="J23" s="1344"/>
      <c r="K23" s="1344"/>
      <c r="L23" s="1344"/>
      <c r="M23" s="1344"/>
      <c r="N23" s="1344"/>
      <c r="O23" s="1344"/>
      <c r="P23" s="1344"/>
      <c r="Q23" s="1344"/>
      <c r="R23" s="1344"/>
      <c r="S23" s="468"/>
      <c r="T23" s="469" t="s">
        <v>547</v>
      </c>
      <c r="U23" s="470"/>
      <c r="V23" s="1351">
        <v>25502</v>
      </c>
      <c r="W23" s="1352"/>
      <c r="X23" s="1352"/>
      <c r="Y23" s="1352"/>
      <c r="Z23" s="1353"/>
      <c r="AA23" s="1351"/>
      <c r="AB23" s="1352"/>
      <c r="AC23" s="1352"/>
      <c r="AD23" s="1352"/>
      <c r="AE23" s="1353"/>
      <c r="AF23" s="1351"/>
      <c r="AG23" s="1352"/>
      <c r="AH23" s="1352"/>
      <c r="AI23" s="1352"/>
      <c r="AJ23" s="1353"/>
    </row>
    <row r="24" spans="1:36" ht="25.5" customHeight="1" thickBot="1">
      <c r="A24" s="471" t="s">
        <v>108</v>
      </c>
      <c r="C24" s="459"/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59"/>
      <c r="P24" s="459"/>
      <c r="Q24" s="459"/>
      <c r="R24" s="459"/>
      <c r="S24" s="460"/>
      <c r="T24" s="472"/>
      <c r="U24" s="473"/>
      <c r="V24" s="1357"/>
      <c r="W24" s="1358"/>
      <c r="X24" s="1358"/>
      <c r="Y24" s="1358"/>
      <c r="Z24" s="1359"/>
      <c r="AA24" s="1357"/>
      <c r="AB24" s="1358"/>
      <c r="AC24" s="1358"/>
      <c r="AD24" s="1358"/>
      <c r="AE24" s="1359"/>
      <c r="AF24" s="1357">
        <v>6578954</v>
      </c>
      <c r="AG24" s="1358"/>
      <c r="AH24" s="1358"/>
      <c r="AI24" s="1358"/>
      <c r="AJ24" s="1359"/>
    </row>
    <row r="25" spans="1:36" s="477" customFormat="1" ht="25.5" customHeight="1" thickBot="1" thickTop="1">
      <c r="A25" s="1345" t="s">
        <v>110</v>
      </c>
      <c r="B25" s="1346"/>
      <c r="C25" s="1346"/>
      <c r="D25" s="1346"/>
      <c r="E25" s="1346"/>
      <c r="F25" s="1346"/>
      <c r="G25" s="1346"/>
      <c r="H25" s="1346"/>
      <c r="I25" s="1346"/>
      <c r="J25" s="1346"/>
      <c r="K25" s="1346"/>
      <c r="L25" s="1346"/>
      <c r="M25" s="1346"/>
      <c r="N25" s="1346"/>
      <c r="O25" s="1346"/>
      <c r="P25" s="1346"/>
      <c r="Q25" s="1346"/>
      <c r="R25" s="1346"/>
      <c r="S25" s="474"/>
      <c r="T25" s="475" t="s">
        <v>549</v>
      </c>
      <c r="U25" s="476"/>
      <c r="V25" s="1362">
        <v>569529</v>
      </c>
      <c r="W25" s="1363"/>
      <c r="X25" s="1363"/>
      <c r="Y25" s="1363"/>
      <c r="Z25" s="1364"/>
      <c r="AA25" s="1362">
        <v>15557</v>
      </c>
      <c r="AB25" s="1363"/>
      <c r="AC25" s="1363"/>
      <c r="AD25" s="1363"/>
      <c r="AE25" s="1364"/>
      <c r="AF25" s="1362">
        <v>11502978</v>
      </c>
      <c r="AG25" s="1363"/>
      <c r="AH25" s="1363"/>
      <c r="AI25" s="1363"/>
      <c r="AJ25" s="1364"/>
    </row>
    <row r="26" spans="1:4" ht="21.75" customHeight="1" thickTop="1">
      <c r="A26" s="478"/>
      <c r="B26" s="478"/>
      <c r="C26" s="479"/>
      <c r="D26" s="478"/>
    </row>
    <row r="27" spans="1:4" ht="21.75" customHeight="1">
      <c r="A27" s="478"/>
      <c r="B27" s="478"/>
      <c r="C27" s="479"/>
      <c r="D27" s="478"/>
    </row>
    <row r="28" spans="1:4" ht="21.75" customHeight="1">
      <c r="A28" s="478"/>
      <c r="B28" s="478"/>
      <c r="C28" s="478"/>
      <c r="D28" s="478"/>
    </row>
    <row r="29" spans="1:4" ht="21.75" customHeight="1">
      <c r="A29" s="478"/>
      <c r="B29" s="478"/>
      <c r="C29" s="478"/>
      <c r="D29" s="478"/>
    </row>
    <row r="30" spans="1:4" ht="21.75" customHeight="1">
      <c r="A30" s="478"/>
      <c r="B30" s="478"/>
      <c r="C30" s="478"/>
      <c r="D30" s="478"/>
    </row>
    <row r="31" spans="1:4" ht="21.75" customHeight="1">
      <c r="A31" s="478"/>
      <c r="B31" s="478"/>
      <c r="C31" s="478"/>
      <c r="D31" s="478"/>
    </row>
    <row r="32" spans="1:4" ht="21.75" customHeight="1">
      <c r="A32" s="478"/>
      <c r="B32" s="478"/>
      <c r="C32" s="478"/>
      <c r="D32" s="478"/>
    </row>
    <row r="33" spans="1:4" ht="21.75" customHeight="1">
      <c r="A33" s="478"/>
      <c r="B33" s="478"/>
      <c r="C33" s="478"/>
      <c r="D33" s="478"/>
    </row>
    <row r="34" spans="1:4" ht="21.75" customHeight="1">
      <c r="A34" s="478"/>
      <c r="B34" s="478"/>
      <c r="C34" s="478"/>
      <c r="D34" s="478"/>
    </row>
    <row r="35" spans="1:4" ht="21.75" customHeight="1">
      <c r="A35" s="478"/>
      <c r="B35" s="478"/>
      <c r="C35" s="478"/>
      <c r="D35" s="478"/>
    </row>
    <row r="36" spans="1:4" ht="21.75" customHeight="1">
      <c r="A36" s="478"/>
      <c r="B36" s="478"/>
      <c r="C36" s="478"/>
      <c r="D36" s="478"/>
    </row>
    <row r="37" spans="1:4" ht="21.75" customHeight="1">
      <c r="A37" s="478"/>
      <c r="B37" s="478"/>
      <c r="C37" s="478"/>
      <c r="D37" s="478"/>
    </row>
    <row r="38" spans="1:4" ht="21.75" customHeight="1">
      <c r="A38" s="478"/>
      <c r="B38" s="478"/>
      <c r="C38" s="478"/>
      <c r="D38" s="478"/>
    </row>
    <row r="39" spans="1:4" ht="21.75" customHeight="1">
      <c r="A39" s="478"/>
      <c r="B39" s="478"/>
      <c r="C39" s="478"/>
      <c r="D39" s="478"/>
    </row>
    <row r="40" spans="1:4" ht="21.75" customHeight="1">
      <c r="A40" s="478"/>
      <c r="B40" s="478"/>
      <c r="C40" s="478"/>
      <c r="D40" s="478"/>
    </row>
    <row r="41" spans="1:4" ht="21.75" customHeight="1">
      <c r="A41" s="478"/>
      <c r="B41" s="478"/>
      <c r="C41" s="478"/>
      <c r="D41" s="478"/>
    </row>
    <row r="42" spans="1:4" ht="21.75" customHeight="1">
      <c r="A42" s="478"/>
      <c r="B42" s="478"/>
      <c r="C42" s="478"/>
      <c r="D42" s="478"/>
    </row>
    <row r="43" spans="1:4" ht="21.75" customHeight="1">
      <c r="A43" s="478"/>
      <c r="B43" s="478"/>
      <c r="C43" s="478"/>
      <c r="D43" s="478"/>
    </row>
    <row r="44" spans="1:4" ht="21.75" customHeight="1">
      <c r="A44" s="478"/>
      <c r="B44" s="478"/>
      <c r="C44" s="478"/>
      <c r="D44" s="478"/>
    </row>
    <row r="45" spans="1:4" ht="21.75" customHeight="1">
      <c r="A45" s="478"/>
      <c r="B45" s="478"/>
      <c r="C45" s="478"/>
      <c r="D45" s="478"/>
    </row>
    <row r="46" spans="1:4" ht="21.75" customHeight="1">
      <c r="A46" s="478"/>
      <c r="B46" s="478"/>
      <c r="C46" s="478"/>
      <c r="D46" s="478"/>
    </row>
    <row r="47" spans="1:4" ht="21.75" customHeight="1">
      <c r="A47" s="478"/>
      <c r="B47" s="478"/>
      <c r="C47" s="478"/>
      <c r="D47" s="478"/>
    </row>
    <row r="48" spans="1:4" ht="21.75" customHeight="1">
      <c r="A48" s="478"/>
      <c r="B48" s="478"/>
      <c r="C48" s="478"/>
      <c r="D48" s="478"/>
    </row>
    <row r="49" spans="1:4" ht="21.75" customHeight="1">
      <c r="A49" s="478"/>
      <c r="B49" s="478"/>
      <c r="C49" s="478"/>
      <c r="D49" s="478"/>
    </row>
    <row r="50" spans="1:4" ht="21.75" customHeight="1">
      <c r="A50" s="478"/>
      <c r="B50" s="478"/>
      <c r="C50" s="478"/>
      <c r="D50" s="478"/>
    </row>
    <row r="51" spans="1:4" ht="21.75" customHeight="1">
      <c r="A51" s="478"/>
      <c r="B51" s="478"/>
      <c r="C51" s="478"/>
      <c r="D51" s="478"/>
    </row>
    <row r="52" spans="1:4" ht="21.75" customHeight="1">
      <c r="A52" s="478"/>
      <c r="B52" s="478"/>
      <c r="C52" s="478"/>
      <c r="D52" s="478"/>
    </row>
    <row r="53" spans="1:4" ht="21.75" customHeight="1">
      <c r="A53" s="478"/>
      <c r="B53" s="478"/>
      <c r="C53" s="478"/>
      <c r="D53" s="478"/>
    </row>
    <row r="54" spans="1:4" ht="21.75" customHeight="1">
      <c r="A54" s="478"/>
      <c r="B54" s="478"/>
      <c r="C54" s="478"/>
      <c r="D54" s="478"/>
    </row>
    <row r="55" spans="1:4" ht="21.75" customHeight="1">
      <c r="A55" s="478"/>
      <c r="B55" s="478"/>
      <c r="C55" s="478"/>
      <c r="D55" s="478"/>
    </row>
    <row r="56" spans="1:4" ht="21.75" customHeight="1">
      <c r="A56" s="478"/>
      <c r="B56" s="478"/>
      <c r="C56" s="478"/>
      <c r="D56" s="478"/>
    </row>
    <row r="57" spans="1:4" ht="21.75" customHeight="1">
      <c r="A57" s="478"/>
      <c r="B57" s="478"/>
      <c r="C57" s="478"/>
      <c r="D57" s="478"/>
    </row>
    <row r="58" spans="1:4" ht="21.75" customHeight="1">
      <c r="A58" s="478"/>
      <c r="B58" s="478"/>
      <c r="C58" s="478"/>
      <c r="D58" s="478"/>
    </row>
    <row r="59" spans="1:4" ht="21.75" customHeight="1">
      <c r="A59" s="478"/>
      <c r="B59" s="478"/>
      <c r="C59" s="478"/>
      <c r="D59" s="478"/>
    </row>
    <row r="60" spans="1:4" ht="21.75" customHeight="1">
      <c r="A60" s="478"/>
      <c r="B60" s="478"/>
      <c r="C60" s="478"/>
      <c r="D60" s="478"/>
    </row>
    <row r="61" spans="1:4" ht="21.75" customHeight="1">
      <c r="A61" s="478"/>
      <c r="B61" s="478"/>
      <c r="C61" s="478"/>
      <c r="D61" s="478"/>
    </row>
    <row r="62" spans="1:4" ht="21.75" customHeight="1">
      <c r="A62" s="478"/>
      <c r="B62" s="478"/>
      <c r="C62" s="478"/>
      <c r="D62" s="478"/>
    </row>
    <row r="63" spans="1:4" ht="21.75" customHeight="1">
      <c r="A63" s="478"/>
      <c r="B63" s="478"/>
      <c r="C63" s="478"/>
      <c r="D63" s="478"/>
    </row>
    <row r="64" spans="1:4" ht="21.75" customHeight="1">
      <c r="A64" s="478"/>
      <c r="B64" s="478"/>
      <c r="C64" s="478"/>
      <c r="D64" s="478"/>
    </row>
    <row r="65" spans="1:4" ht="21.75" customHeight="1">
      <c r="A65" s="478"/>
      <c r="B65" s="478"/>
      <c r="C65" s="478"/>
      <c r="D65" s="478"/>
    </row>
    <row r="66" spans="1:4" ht="21.75" customHeight="1">
      <c r="A66" s="478"/>
      <c r="B66" s="478"/>
      <c r="C66" s="478"/>
      <c r="D66" s="478"/>
    </row>
    <row r="67" spans="1:4" ht="21.75" customHeight="1">
      <c r="A67" s="478"/>
      <c r="B67" s="478"/>
      <c r="C67" s="478"/>
      <c r="D67" s="478"/>
    </row>
    <row r="68" spans="1:4" ht="21.75" customHeight="1">
      <c r="A68" s="478"/>
      <c r="B68" s="478"/>
      <c r="C68" s="478"/>
      <c r="D68" s="478"/>
    </row>
    <row r="69" spans="1:4" ht="21.75" customHeight="1">
      <c r="A69" s="478"/>
      <c r="B69" s="478"/>
      <c r="C69" s="478"/>
      <c r="D69" s="478"/>
    </row>
    <row r="70" spans="1:4" ht="21.75" customHeight="1">
      <c r="A70" s="478"/>
      <c r="B70" s="478"/>
      <c r="C70" s="478"/>
      <c r="D70" s="478"/>
    </row>
    <row r="71" spans="1:4" ht="21.75" customHeight="1">
      <c r="A71" s="478"/>
      <c r="B71" s="478"/>
      <c r="C71" s="478"/>
      <c r="D71" s="478"/>
    </row>
    <row r="72" spans="1:4" ht="21.75" customHeight="1">
      <c r="A72" s="478"/>
      <c r="B72" s="478"/>
      <c r="C72" s="478"/>
      <c r="D72" s="478"/>
    </row>
    <row r="73" spans="1:4" ht="21.75" customHeight="1">
      <c r="A73" s="478"/>
      <c r="B73" s="478"/>
      <c r="C73" s="478"/>
      <c r="D73" s="478"/>
    </row>
    <row r="74" spans="1:4" ht="21.75" customHeight="1">
      <c r="A74" s="478"/>
      <c r="B74" s="478"/>
      <c r="C74" s="478"/>
      <c r="D74" s="478"/>
    </row>
    <row r="75" spans="1:4" ht="21.75" customHeight="1">
      <c r="A75" s="478"/>
      <c r="B75" s="478"/>
      <c r="C75" s="478"/>
      <c r="D75" s="478"/>
    </row>
    <row r="76" spans="1:4" ht="21.75" customHeight="1">
      <c r="A76" s="478"/>
      <c r="B76" s="478"/>
      <c r="C76" s="478"/>
      <c r="D76" s="478"/>
    </row>
    <row r="77" spans="1:4" ht="21.75" customHeight="1">
      <c r="A77" s="478"/>
      <c r="B77" s="478"/>
      <c r="C77" s="478"/>
      <c r="D77" s="478"/>
    </row>
    <row r="78" spans="1:4" ht="21.75" customHeight="1">
      <c r="A78" s="478"/>
      <c r="B78" s="478"/>
      <c r="C78" s="478"/>
      <c r="D78" s="478"/>
    </row>
    <row r="79" spans="1:4" ht="21.75" customHeight="1">
      <c r="A79" s="478"/>
      <c r="B79" s="478"/>
      <c r="C79" s="478"/>
      <c r="D79" s="478"/>
    </row>
    <row r="80" spans="1:4" ht="21.75" customHeight="1">
      <c r="A80" s="478"/>
      <c r="B80" s="478"/>
      <c r="C80" s="478"/>
      <c r="D80" s="478"/>
    </row>
    <row r="81" spans="1:4" ht="21.75" customHeight="1">
      <c r="A81" s="478"/>
      <c r="B81" s="478"/>
      <c r="C81" s="478"/>
      <c r="D81" s="478"/>
    </row>
    <row r="82" spans="1:4" ht="21.75" customHeight="1">
      <c r="A82" s="478"/>
      <c r="B82" s="478"/>
      <c r="C82" s="478"/>
      <c r="D82" s="478"/>
    </row>
    <row r="83" spans="1:4" ht="21.75" customHeight="1">
      <c r="A83" s="478"/>
      <c r="B83" s="478"/>
      <c r="C83" s="478"/>
      <c r="D83" s="478"/>
    </row>
    <row r="84" spans="1:4" ht="21.75" customHeight="1">
      <c r="A84" s="478"/>
      <c r="B84" s="478"/>
      <c r="C84" s="478"/>
      <c r="D84" s="478"/>
    </row>
    <row r="85" spans="1:4" ht="21.75" customHeight="1">
      <c r="A85" s="478"/>
      <c r="B85" s="478"/>
      <c r="C85" s="478"/>
      <c r="D85" s="478"/>
    </row>
    <row r="86" spans="1:4" ht="21.75" customHeight="1">
      <c r="A86" s="478"/>
      <c r="B86" s="478"/>
      <c r="C86" s="478"/>
      <c r="D86" s="478"/>
    </row>
    <row r="87" spans="1:4" ht="21.75" customHeight="1">
      <c r="A87" s="478"/>
      <c r="B87" s="478"/>
      <c r="C87" s="478"/>
      <c r="D87" s="478"/>
    </row>
    <row r="88" spans="1:4" ht="21.75" customHeight="1">
      <c r="A88" s="478"/>
      <c r="B88" s="478"/>
      <c r="C88" s="478"/>
      <c r="D88" s="478"/>
    </row>
    <row r="89" spans="1:4" ht="21.75" customHeight="1">
      <c r="A89" s="478"/>
      <c r="B89" s="478"/>
      <c r="C89" s="478"/>
      <c r="D89" s="478"/>
    </row>
    <row r="90" spans="1:4" ht="21.75" customHeight="1">
      <c r="A90" s="478"/>
      <c r="B90" s="478"/>
      <c r="C90" s="478"/>
      <c r="D90" s="478"/>
    </row>
    <row r="91" spans="1:4" ht="21.75" customHeight="1">
      <c r="A91" s="478"/>
      <c r="B91" s="478"/>
      <c r="C91" s="478"/>
      <c r="D91" s="478"/>
    </row>
    <row r="92" spans="1:4" ht="21.75" customHeight="1">
      <c r="A92" s="478"/>
      <c r="B92" s="478"/>
      <c r="C92" s="478"/>
      <c r="D92" s="478"/>
    </row>
    <row r="93" spans="1:4" ht="21.75" customHeight="1">
      <c r="A93" s="478"/>
      <c r="B93" s="478"/>
      <c r="C93" s="478"/>
      <c r="D93" s="478"/>
    </row>
    <row r="94" spans="1:4" ht="21.75" customHeight="1">
      <c r="A94" s="478"/>
      <c r="B94" s="478"/>
      <c r="C94" s="478"/>
      <c r="D94" s="478"/>
    </row>
    <row r="95" spans="1:4" ht="21.75" customHeight="1">
      <c r="A95" s="478"/>
      <c r="B95" s="478"/>
      <c r="C95" s="478"/>
      <c r="D95" s="478"/>
    </row>
    <row r="96" spans="1:4" ht="21.75" customHeight="1">
      <c r="A96" s="478"/>
      <c r="B96" s="478"/>
      <c r="C96" s="478"/>
      <c r="D96" s="478"/>
    </row>
    <row r="97" spans="1:4" ht="21.75" customHeight="1">
      <c r="A97" s="478"/>
      <c r="B97" s="478"/>
      <c r="C97" s="478"/>
      <c r="D97" s="478"/>
    </row>
    <row r="98" spans="1:4" ht="21.75" customHeight="1">
      <c r="A98" s="478"/>
      <c r="B98" s="478"/>
      <c r="C98" s="478"/>
      <c r="D98" s="478"/>
    </row>
    <row r="99" spans="1:4" ht="21.75" customHeight="1">
      <c r="A99" s="478"/>
      <c r="B99" s="478"/>
      <c r="C99" s="478"/>
      <c r="D99" s="478"/>
    </row>
    <row r="100" spans="1:4" ht="21.75" customHeight="1">
      <c r="A100" s="478"/>
      <c r="B100" s="478"/>
      <c r="C100" s="478"/>
      <c r="D100" s="478"/>
    </row>
    <row r="101" spans="1:4" ht="21.75" customHeight="1">
      <c r="A101" s="478"/>
      <c r="B101" s="478"/>
      <c r="C101" s="478"/>
      <c r="D101" s="478"/>
    </row>
    <row r="102" spans="1:4" ht="21.75" customHeight="1">
      <c r="A102" s="478"/>
      <c r="B102" s="478"/>
      <c r="C102" s="478"/>
      <c r="D102" s="478"/>
    </row>
    <row r="103" spans="1:4" ht="21.75" customHeight="1">
      <c r="A103" s="478"/>
      <c r="B103" s="478"/>
      <c r="C103" s="478"/>
      <c r="D103" s="478"/>
    </row>
    <row r="104" spans="1:4" ht="21.75" customHeight="1">
      <c r="A104" s="478"/>
      <c r="B104" s="478"/>
      <c r="C104" s="478"/>
      <c r="D104" s="478"/>
    </row>
    <row r="105" spans="1:4" ht="21.75" customHeight="1">
      <c r="A105" s="478"/>
      <c r="B105" s="478"/>
      <c r="C105" s="478"/>
      <c r="D105" s="478"/>
    </row>
    <row r="106" spans="1:4" ht="21.75" customHeight="1">
      <c r="A106" s="478"/>
      <c r="B106" s="478"/>
      <c r="C106" s="478"/>
      <c r="D106" s="478"/>
    </row>
    <row r="107" spans="1:4" ht="21.75" customHeight="1">
      <c r="A107" s="478"/>
      <c r="B107" s="478"/>
      <c r="C107" s="478"/>
      <c r="D107" s="478"/>
    </row>
    <row r="108" spans="1:4" ht="21.75" customHeight="1">
      <c r="A108" s="478"/>
      <c r="B108" s="478"/>
      <c r="C108" s="478"/>
      <c r="D108" s="478"/>
    </row>
    <row r="109" spans="1:4" ht="21.75" customHeight="1">
      <c r="A109" s="478"/>
      <c r="B109" s="478"/>
      <c r="C109" s="478"/>
      <c r="D109" s="478"/>
    </row>
    <row r="110" spans="1:4" ht="21.75" customHeight="1">
      <c r="A110" s="478"/>
      <c r="B110" s="478"/>
      <c r="C110" s="478"/>
      <c r="D110" s="478"/>
    </row>
    <row r="111" spans="1:4" ht="21.75" customHeight="1">
      <c r="A111" s="478"/>
      <c r="B111" s="478"/>
      <c r="C111" s="478"/>
      <c r="D111" s="478"/>
    </row>
    <row r="112" spans="1:4" ht="21.75" customHeight="1">
      <c r="A112" s="478"/>
      <c r="B112" s="478"/>
      <c r="C112" s="478"/>
      <c r="D112" s="478"/>
    </row>
    <row r="113" spans="1:4" ht="21.75" customHeight="1">
      <c r="A113" s="478"/>
      <c r="B113" s="478"/>
      <c r="C113" s="478"/>
      <c r="D113" s="478"/>
    </row>
    <row r="114" spans="1:4" ht="21.75" customHeight="1">
      <c r="A114" s="478"/>
      <c r="B114" s="478"/>
      <c r="C114" s="478"/>
      <c r="D114" s="478"/>
    </row>
    <row r="115" spans="1:4" ht="21.75" customHeight="1">
      <c r="A115" s="478"/>
      <c r="B115" s="478"/>
      <c r="C115" s="478"/>
      <c r="D115" s="478"/>
    </row>
    <row r="116" spans="1:4" ht="21.75" customHeight="1">
      <c r="A116" s="478"/>
      <c r="B116" s="478"/>
      <c r="C116" s="478"/>
      <c r="D116" s="478"/>
    </row>
    <row r="117" spans="1:4" ht="21.75" customHeight="1">
      <c r="A117" s="478"/>
      <c r="B117" s="478"/>
      <c r="C117" s="478"/>
      <c r="D117" s="478"/>
    </row>
    <row r="118" spans="1:4" ht="21.75" customHeight="1">
      <c r="A118" s="478"/>
      <c r="B118" s="478"/>
      <c r="C118" s="478"/>
      <c r="D118" s="478"/>
    </row>
    <row r="119" spans="1:4" ht="21.75" customHeight="1">
      <c r="A119" s="478"/>
      <c r="B119" s="478"/>
      <c r="C119" s="478"/>
      <c r="D119" s="478"/>
    </row>
    <row r="120" spans="1:4" ht="21.75" customHeight="1">
      <c r="A120" s="478"/>
      <c r="B120" s="478"/>
      <c r="C120" s="478"/>
      <c r="D120" s="478"/>
    </row>
    <row r="121" spans="1:4" ht="21.75" customHeight="1">
      <c r="A121" s="478"/>
      <c r="B121" s="478"/>
      <c r="C121" s="478"/>
      <c r="D121" s="478"/>
    </row>
    <row r="122" spans="1:4" ht="21.75" customHeight="1">
      <c r="A122" s="478"/>
      <c r="B122" s="478"/>
      <c r="C122" s="478"/>
      <c r="D122" s="478"/>
    </row>
    <row r="123" spans="1:4" ht="21.75" customHeight="1">
      <c r="A123" s="478"/>
      <c r="B123" s="478"/>
      <c r="C123" s="478"/>
      <c r="D123" s="478"/>
    </row>
    <row r="124" spans="1:4" ht="21.75" customHeight="1">
      <c r="A124" s="478"/>
      <c r="B124" s="478"/>
      <c r="C124" s="478"/>
      <c r="D124" s="478"/>
    </row>
    <row r="125" spans="1:4" ht="21.75" customHeight="1">
      <c r="A125" s="478"/>
      <c r="B125" s="478"/>
      <c r="C125" s="478"/>
      <c r="D125" s="478"/>
    </row>
    <row r="126" spans="1:4" ht="21.75" customHeight="1">
      <c r="A126" s="478"/>
      <c r="B126" s="478"/>
      <c r="C126" s="478"/>
      <c r="D126" s="478"/>
    </row>
    <row r="127" spans="1:4" ht="12.75">
      <c r="A127" s="478"/>
      <c r="B127" s="478"/>
      <c r="C127" s="478"/>
      <c r="D127" s="478"/>
    </row>
    <row r="128" spans="1:4" ht="12.75">
      <c r="A128" s="478"/>
      <c r="B128" s="478"/>
      <c r="C128" s="478"/>
      <c r="D128" s="478"/>
    </row>
    <row r="129" spans="1:4" ht="12.75">
      <c r="A129" s="478"/>
      <c r="B129" s="478"/>
      <c r="C129" s="478"/>
      <c r="D129" s="478"/>
    </row>
    <row r="130" spans="1:4" ht="12.75">
      <c r="A130" s="478"/>
      <c r="B130" s="478"/>
      <c r="C130" s="478"/>
      <c r="D130" s="478"/>
    </row>
    <row r="131" spans="1:4" ht="12.75">
      <c r="A131" s="478"/>
      <c r="B131" s="478"/>
      <c r="C131" s="478"/>
      <c r="D131" s="478"/>
    </row>
    <row r="132" spans="1:4" ht="12.75">
      <c r="A132" s="478"/>
      <c r="B132" s="478"/>
      <c r="C132" s="478"/>
      <c r="D132" s="478"/>
    </row>
    <row r="133" spans="1:4" ht="12.75">
      <c r="A133" s="478"/>
      <c r="B133" s="478"/>
      <c r="C133" s="478"/>
      <c r="D133" s="478"/>
    </row>
  </sheetData>
  <mergeCells count="39">
    <mergeCell ref="T15:U15"/>
    <mergeCell ref="V25:Z25"/>
    <mergeCell ref="AA25:AE25"/>
    <mergeCell ref="AF25:AJ25"/>
    <mergeCell ref="AA23:AE23"/>
    <mergeCell ref="AF23:AJ23"/>
    <mergeCell ref="AA24:AE24"/>
    <mergeCell ref="AF24:AJ24"/>
    <mergeCell ref="AA21:AE21"/>
    <mergeCell ref="AF21:AJ21"/>
    <mergeCell ref="AF22:AJ22"/>
    <mergeCell ref="AA19:AE19"/>
    <mergeCell ref="AF19:AJ19"/>
    <mergeCell ref="AA20:AE20"/>
    <mergeCell ref="AF20:AJ20"/>
    <mergeCell ref="V24:Z24"/>
    <mergeCell ref="AA15:AE15"/>
    <mergeCell ref="AF15:AJ15"/>
    <mergeCell ref="AA16:AE16"/>
    <mergeCell ref="AF16:AJ16"/>
    <mergeCell ref="AA17:AE17"/>
    <mergeCell ref="AF17:AJ17"/>
    <mergeCell ref="AA18:AE18"/>
    <mergeCell ref="AF18:AJ18"/>
    <mergeCell ref="AA22:AE22"/>
    <mergeCell ref="V20:Z20"/>
    <mergeCell ref="V21:Z21"/>
    <mergeCell ref="V22:Z22"/>
    <mergeCell ref="V23:Z23"/>
    <mergeCell ref="AA6:AI6"/>
    <mergeCell ref="A15:Q15"/>
    <mergeCell ref="A25:R25"/>
    <mergeCell ref="B23:R23"/>
    <mergeCell ref="A12:S12"/>
    <mergeCell ref="V15:Z15"/>
    <mergeCell ref="V16:Z16"/>
    <mergeCell ref="V17:Z17"/>
    <mergeCell ref="V18:Z18"/>
    <mergeCell ref="V19:Z19"/>
  </mergeCells>
  <printOptions horizontalCentered="1"/>
  <pageMargins left="0.3937007874015748" right="0.1968503937007874" top="0.7874015748031497" bottom="0.5905511811023623" header="0.5118110236220472" footer="0.5118110236220472"/>
  <pageSetup fitToHeight="0" fitToWidth="1" horizontalDpi="360" verticalDpi="36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T28"/>
  <sheetViews>
    <sheetView workbookViewId="0" topLeftCell="G10">
      <selection activeCell="A12" sqref="A12:T12"/>
    </sheetView>
  </sheetViews>
  <sheetFormatPr defaultColWidth="9.140625" defaultRowHeight="12.75"/>
  <cols>
    <col min="1" max="46" width="3.421875" style="0" customWidth="1"/>
  </cols>
  <sheetData>
    <row r="1" spans="45:46" s="480" customFormat="1" ht="15.75" customHeight="1" thickBot="1">
      <c r="AS1" s="481">
        <v>0</v>
      </c>
      <c r="AT1" s="482"/>
    </row>
    <row r="2" spans="45:46" s="480" customFormat="1" ht="21" customHeight="1">
      <c r="AS2" s="1392" t="s">
        <v>616</v>
      </c>
      <c r="AT2" s="1392"/>
    </row>
    <row r="3" spans="1:46" s="480" customFormat="1" ht="42" customHeight="1">
      <c r="A3" s="1393" t="s">
        <v>111</v>
      </c>
      <c r="B3" s="1393"/>
      <c r="C3" s="1393"/>
      <c r="D3" s="1393"/>
      <c r="E3" s="1393"/>
      <c r="F3" s="1393"/>
      <c r="G3" s="1393"/>
      <c r="H3" s="1393"/>
      <c r="I3" s="1393"/>
      <c r="J3" s="1393"/>
      <c r="K3" s="1393"/>
      <c r="L3" s="1393"/>
      <c r="M3" s="1393"/>
      <c r="N3" s="1393"/>
      <c r="O3" s="1393"/>
      <c r="P3" s="1393"/>
      <c r="Q3" s="1393"/>
      <c r="R3" s="1393"/>
      <c r="S3" s="1393"/>
      <c r="T3" s="1393"/>
      <c r="U3" s="1393"/>
      <c r="V3" s="1393"/>
      <c r="W3" s="1393"/>
      <c r="X3" s="1393"/>
      <c r="Y3" s="1393"/>
      <c r="Z3" s="1393"/>
      <c r="AA3" s="1393"/>
      <c r="AB3" s="1393"/>
      <c r="AC3" s="1393"/>
      <c r="AD3" s="1393"/>
      <c r="AE3" s="1393"/>
      <c r="AF3" s="1393"/>
      <c r="AG3" s="1393"/>
      <c r="AH3" s="1393"/>
      <c r="AI3" s="1393"/>
      <c r="AJ3" s="1393"/>
      <c r="AK3" s="1393"/>
      <c r="AL3" s="1393"/>
      <c r="AM3" s="1393"/>
      <c r="AN3" s="1393"/>
      <c r="AO3" s="1393"/>
      <c r="AP3" s="1393"/>
      <c r="AQ3" s="1393"/>
      <c r="AR3" s="1393"/>
      <c r="AS3" s="1393"/>
      <c r="AT3" s="1393"/>
    </row>
    <row r="4" spans="39:46" s="480" customFormat="1" ht="20.25" customHeight="1">
      <c r="AM4" s="1365" t="s">
        <v>505</v>
      </c>
      <c r="AN4" s="1365"/>
      <c r="AO4" s="1365"/>
      <c r="AP4" s="1365"/>
      <c r="AQ4" s="1365"/>
      <c r="AR4" s="1365"/>
      <c r="AS4" s="1365"/>
      <c r="AT4" s="1365"/>
    </row>
    <row r="5" spans="39:46" s="480" customFormat="1" ht="13.5" thickBot="1">
      <c r="AM5" s="1394" t="s">
        <v>506</v>
      </c>
      <c r="AN5" s="1394"/>
      <c r="AO5" s="1394"/>
      <c r="AP5" s="1394"/>
      <c r="AQ5" s="1394"/>
      <c r="AR5" s="1394"/>
      <c r="AS5" s="1394"/>
      <c r="AT5" s="1394"/>
    </row>
    <row r="6" spans="1:36" s="480" customFormat="1" ht="16.5" customHeight="1" thickBot="1">
      <c r="A6" s="483">
        <v>5</v>
      </c>
      <c r="B6" s="484">
        <v>1</v>
      </c>
      <c r="C6" s="484">
        <v>3</v>
      </c>
      <c r="D6" s="484">
        <v>0</v>
      </c>
      <c r="E6" s="484">
        <v>0</v>
      </c>
      <c r="F6" s="485">
        <v>9</v>
      </c>
      <c r="G6" s="486"/>
      <c r="H6" s="483">
        <v>1</v>
      </c>
      <c r="I6" s="484">
        <v>2</v>
      </c>
      <c r="J6" s="484">
        <v>5</v>
      </c>
      <c r="K6" s="485">
        <v>4</v>
      </c>
      <c r="L6" s="486"/>
      <c r="M6" s="483">
        <v>0</v>
      </c>
      <c r="N6" s="485">
        <v>1</v>
      </c>
      <c r="O6" s="487"/>
      <c r="P6" s="483">
        <v>2</v>
      </c>
      <c r="Q6" s="484">
        <v>8</v>
      </c>
      <c r="R6" s="484">
        <v>0</v>
      </c>
      <c r="S6" s="485">
        <v>0</v>
      </c>
      <c r="T6" s="486"/>
      <c r="U6" s="483">
        <v>7</v>
      </c>
      <c r="V6" s="484">
        <v>5</v>
      </c>
      <c r="W6" s="484">
        <v>1</v>
      </c>
      <c r="X6" s="484">
        <v>1</v>
      </c>
      <c r="Y6" s="484">
        <v>1</v>
      </c>
      <c r="Z6" s="485">
        <v>5</v>
      </c>
      <c r="AB6" s="488">
        <v>5</v>
      </c>
      <c r="AC6" s="489">
        <v>7</v>
      </c>
      <c r="AE6" s="490">
        <v>2</v>
      </c>
      <c r="AF6" s="491">
        <v>0</v>
      </c>
      <c r="AG6" s="491">
        <v>0</v>
      </c>
      <c r="AH6" s="492">
        <v>7</v>
      </c>
      <c r="AJ6" s="493">
        <v>2</v>
      </c>
    </row>
    <row r="7" spans="1:36" s="480" customFormat="1" ht="25.5" customHeight="1">
      <c r="A7" s="494" t="s">
        <v>507</v>
      </c>
      <c r="B7" s="494"/>
      <c r="C7" s="494"/>
      <c r="D7" s="494"/>
      <c r="E7" s="494"/>
      <c r="F7" s="494"/>
      <c r="G7" s="495"/>
      <c r="H7" s="494" t="s">
        <v>508</v>
      </c>
      <c r="I7" s="494"/>
      <c r="J7" s="494"/>
      <c r="K7" s="494"/>
      <c r="L7" s="495"/>
      <c r="M7" s="496" t="s">
        <v>66</v>
      </c>
      <c r="N7" s="496"/>
      <c r="O7" s="495"/>
      <c r="P7" s="496" t="s">
        <v>510</v>
      </c>
      <c r="Q7" s="496"/>
      <c r="R7" s="496"/>
      <c r="S7" s="496"/>
      <c r="T7" s="495"/>
      <c r="U7" s="494" t="s">
        <v>511</v>
      </c>
      <c r="V7" s="494"/>
      <c r="W7" s="494"/>
      <c r="X7" s="494"/>
      <c r="Y7" s="494"/>
      <c r="Z7" s="497"/>
      <c r="AB7" s="494" t="s">
        <v>512</v>
      </c>
      <c r="AC7" s="494"/>
      <c r="AE7" s="494" t="s">
        <v>513</v>
      </c>
      <c r="AF7" s="494"/>
      <c r="AG7" s="494"/>
      <c r="AH7" s="494"/>
      <c r="AJ7" s="494" t="s">
        <v>514</v>
      </c>
    </row>
    <row r="8" spans="41:46" s="480" customFormat="1" ht="12.75">
      <c r="AO8" s="498"/>
      <c r="AP8" s="498"/>
      <c r="AQ8" s="1395" t="s">
        <v>112</v>
      </c>
      <c r="AR8" s="1395"/>
      <c r="AS8" s="1395"/>
      <c r="AT8" s="1395"/>
    </row>
    <row r="9" spans="1:46" ht="33.75" customHeight="1">
      <c r="A9" s="1384" t="s">
        <v>23</v>
      </c>
      <c r="B9" s="1385"/>
      <c r="C9" s="1385"/>
      <c r="D9" s="1385"/>
      <c r="E9" s="1385"/>
      <c r="F9" s="1385"/>
      <c r="G9" s="1385"/>
      <c r="H9" s="1385"/>
      <c r="I9" s="1385"/>
      <c r="J9" s="1385"/>
      <c r="K9" s="1385"/>
      <c r="L9" s="1385"/>
      <c r="M9" s="1385"/>
      <c r="N9" s="1385"/>
      <c r="O9" s="1385"/>
      <c r="P9" s="1385"/>
      <c r="Q9" s="1385"/>
      <c r="R9" s="1385"/>
      <c r="S9" s="1385"/>
      <c r="T9" s="1386"/>
      <c r="U9" s="1384" t="s">
        <v>718</v>
      </c>
      <c r="V9" s="1386"/>
      <c r="W9" s="1390" t="s">
        <v>113</v>
      </c>
      <c r="X9" s="1370"/>
      <c r="Y9" s="1370"/>
      <c r="Z9" s="1370"/>
      <c r="AA9" s="1370"/>
      <c r="AB9" s="1370"/>
      <c r="AC9" s="1370"/>
      <c r="AD9" s="1371"/>
      <c r="AE9" s="1384" t="s">
        <v>114</v>
      </c>
      <c r="AF9" s="1385"/>
      <c r="AG9" s="1385"/>
      <c r="AH9" s="1386"/>
      <c r="AI9" s="1384" t="s">
        <v>115</v>
      </c>
      <c r="AJ9" s="1385"/>
      <c r="AK9" s="1385"/>
      <c r="AL9" s="1386"/>
      <c r="AM9" s="1390" t="s">
        <v>116</v>
      </c>
      <c r="AN9" s="1370"/>
      <c r="AO9" s="1370"/>
      <c r="AP9" s="1370"/>
      <c r="AQ9" s="1370"/>
      <c r="AR9" s="1370"/>
      <c r="AS9" s="1370"/>
      <c r="AT9" s="1371"/>
    </row>
    <row r="10" spans="1:46" ht="44.25" customHeight="1">
      <c r="A10" s="1387"/>
      <c r="B10" s="1388"/>
      <c r="C10" s="1388"/>
      <c r="D10" s="1388"/>
      <c r="E10" s="1388"/>
      <c r="F10" s="1388"/>
      <c r="G10" s="1388"/>
      <c r="H10" s="1388"/>
      <c r="I10" s="1388"/>
      <c r="J10" s="1388"/>
      <c r="K10" s="1388"/>
      <c r="L10" s="1388"/>
      <c r="M10" s="1388"/>
      <c r="N10" s="1388"/>
      <c r="O10" s="1388"/>
      <c r="P10" s="1388"/>
      <c r="Q10" s="1388"/>
      <c r="R10" s="1388"/>
      <c r="S10" s="1388"/>
      <c r="T10" s="1389"/>
      <c r="U10" s="1387"/>
      <c r="V10" s="1389"/>
      <c r="W10" s="1391" t="s">
        <v>117</v>
      </c>
      <c r="X10" s="1391"/>
      <c r="Y10" s="1391"/>
      <c r="Z10" s="1391"/>
      <c r="AA10" s="1391" t="s">
        <v>118</v>
      </c>
      <c r="AB10" s="1391"/>
      <c r="AC10" s="1391"/>
      <c r="AD10" s="1391"/>
      <c r="AE10" s="1387"/>
      <c r="AF10" s="1388"/>
      <c r="AG10" s="1388"/>
      <c r="AH10" s="1389"/>
      <c r="AI10" s="1387"/>
      <c r="AJ10" s="1388"/>
      <c r="AK10" s="1388"/>
      <c r="AL10" s="1389"/>
      <c r="AM10" s="1390" t="s">
        <v>117</v>
      </c>
      <c r="AN10" s="1370"/>
      <c r="AO10" s="1370"/>
      <c r="AP10" s="1371"/>
      <c r="AQ10" s="1391" t="s">
        <v>119</v>
      </c>
      <c r="AR10" s="1391"/>
      <c r="AS10" s="1391"/>
      <c r="AT10" s="1391"/>
    </row>
    <row r="11" spans="1:46" ht="14.25">
      <c r="A11" s="1390">
        <v>1</v>
      </c>
      <c r="B11" s="1370"/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>
        <v>2</v>
      </c>
      <c r="R11" s="1370"/>
      <c r="S11" s="1370">
        <v>3</v>
      </c>
      <c r="T11" s="1371"/>
      <c r="U11" s="1370">
        <v>2</v>
      </c>
      <c r="V11" s="1371">
        <v>6</v>
      </c>
      <c r="W11" s="1391">
        <v>3</v>
      </c>
      <c r="X11" s="1391"/>
      <c r="Y11" s="1391">
        <v>7</v>
      </c>
      <c r="Z11" s="1391"/>
      <c r="AA11" s="1391">
        <v>4</v>
      </c>
      <c r="AB11" s="1391">
        <v>7.78666666666666</v>
      </c>
      <c r="AC11" s="1391">
        <v>8.37333333333333</v>
      </c>
      <c r="AD11" s="1391">
        <v>8.96</v>
      </c>
      <c r="AE11" s="1391">
        <v>5</v>
      </c>
      <c r="AF11" s="1391">
        <v>10.1333333333333</v>
      </c>
      <c r="AG11" s="1391">
        <v>10.72</v>
      </c>
      <c r="AH11" s="1391"/>
      <c r="AI11" s="1391">
        <v>6</v>
      </c>
      <c r="AJ11" s="1391">
        <v>11.8933333333333</v>
      </c>
      <c r="AK11" s="1391">
        <v>12.48</v>
      </c>
      <c r="AL11" s="1391">
        <v>13.0666666666667</v>
      </c>
      <c r="AM11" s="1390">
        <v>7</v>
      </c>
      <c r="AN11" s="1370"/>
      <c r="AO11" s="1370"/>
      <c r="AP11" s="1371"/>
      <c r="AQ11" s="1391">
        <v>8</v>
      </c>
      <c r="AR11" s="1391">
        <v>18.3466666666666</v>
      </c>
      <c r="AS11" s="1391">
        <v>18.9333333333333</v>
      </c>
      <c r="AT11" s="1391"/>
    </row>
    <row r="12" spans="1:46" ht="18.75" customHeight="1">
      <c r="A12" s="1379" t="s">
        <v>120</v>
      </c>
      <c r="B12" s="1380"/>
      <c r="C12" s="1380"/>
      <c r="D12" s="1380"/>
      <c r="E12" s="1380"/>
      <c r="F12" s="1380"/>
      <c r="G12" s="1380"/>
      <c r="H12" s="1380"/>
      <c r="I12" s="1380"/>
      <c r="J12" s="1380"/>
      <c r="K12" s="1380"/>
      <c r="L12" s="1380"/>
      <c r="M12" s="1380"/>
      <c r="N12" s="1380"/>
      <c r="O12" s="1380"/>
      <c r="P12" s="1380"/>
      <c r="Q12" s="1380"/>
      <c r="R12" s="1380"/>
      <c r="S12" s="1380"/>
      <c r="T12" s="1381"/>
      <c r="U12" s="1370">
        <v>1</v>
      </c>
      <c r="V12" s="1371"/>
      <c r="W12" s="1375"/>
      <c r="X12" s="1375"/>
      <c r="Y12" s="1375"/>
      <c r="Z12" s="1375"/>
      <c r="AA12" s="1375"/>
      <c r="AB12" s="1375"/>
      <c r="AC12" s="1375"/>
      <c r="AD12" s="1375"/>
      <c r="AE12" s="1375"/>
      <c r="AF12" s="1375"/>
      <c r="AG12" s="1375"/>
      <c r="AH12" s="1375"/>
      <c r="AI12" s="1375"/>
      <c r="AJ12" s="1375"/>
      <c r="AK12" s="1375"/>
      <c r="AL12" s="1375"/>
      <c r="AM12" s="1376"/>
      <c r="AN12" s="1377"/>
      <c r="AO12" s="1377"/>
      <c r="AP12" s="1378"/>
      <c r="AQ12" s="1375"/>
      <c r="AR12" s="1375"/>
      <c r="AS12" s="1375"/>
      <c r="AT12" s="1375"/>
    </row>
    <row r="13" spans="1:46" ht="18.75" customHeight="1">
      <c r="A13" s="1379" t="s">
        <v>121</v>
      </c>
      <c r="B13" s="1380"/>
      <c r="C13" s="1380"/>
      <c r="D13" s="1380"/>
      <c r="E13" s="1380"/>
      <c r="F13" s="1380"/>
      <c r="G13" s="1380"/>
      <c r="H13" s="1380"/>
      <c r="I13" s="1380"/>
      <c r="J13" s="1380"/>
      <c r="K13" s="1380"/>
      <c r="L13" s="1380"/>
      <c r="M13" s="1380"/>
      <c r="N13" s="1380"/>
      <c r="O13" s="1380"/>
      <c r="P13" s="1380"/>
      <c r="Q13" s="1380"/>
      <c r="R13" s="1380"/>
      <c r="S13" s="1380"/>
      <c r="T13" s="1381"/>
      <c r="U13" s="1370">
        <v>2</v>
      </c>
      <c r="V13" s="1371"/>
      <c r="W13" s="1375">
        <v>179442</v>
      </c>
      <c r="X13" s="1375"/>
      <c r="Y13" s="1375"/>
      <c r="Z13" s="1375"/>
      <c r="AA13" s="1375"/>
      <c r="AB13" s="1375"/>
      <c r="AC13" s="1375"/>
      <c r="AD13" s="1375"/>
      <c r="AE13" s="1375"/>
      <c r="AF13" s="1375"/>
      <c r="AG13" s="1375"/>
      <c r="AH13" s="1375"/>
      <c r="AI13" s="1375"/>
      <c r="AJ13" s="1375"/>
      <c r="AK13" s="1375"/>
      <c r="AL13" s="1375"/>
      <c r="AM13" s="1376"/>
      <c r="AN13" s="1377"/>
      <c r="AO13" s="1377"/>
      <c r="AP13" s="1378"/>
      <c r="AQ13" s="1375"/>
      <c r="AR13" s="1375"/>
      <c r="AS13" s="1375"/>
      <c r="AT13" s="1375"/>
    </row>
    <row r="14" spans="1:46" ht="18.75" customHeight="1">
      <c r="A14" s="1379" t="s">
        <v>122</v>
      </c>
      <c r="B14" s="1380"/>
      <c r="C14" s="1380"/>
      <c r="D14" s="1380"/>
      <c r="E14" s="1380"/>
      <c r="F14" s="1380"/>
      <c r="G14" s="1380"/>
      <c r="H14" s="1380"/>
      <c r="I14" s="1380"/>
      <c r="J14" s="1380"/>
      <c r="K14" s="1380"/>
      <c r="L14" s="1380"/>
      <c r="M14" s="1380"/>
      <c r="N14" s="1380"/>
      <c r="O14" s="1380"/>
      <c r="P14" s="1380"/>
      <c r="Q14" s="1380"/>
      <c r="R14" s="1380"/>
      <c r="S14" s="1380"/>
      <c r="T14" s="1381"/>
      <c r="U14" s="1370">
        <v>3</v>
      </c>
      <c r="V14" s="1371"/>
      <c r="W14" s="1375">
        <v>2069300</v>
      </c>
      <c r="X14" s="1375"/>
      <c r="Y14" s="1375"/>
      <c r="Z14" s="1375"/>
      <c r="AA14" s="1375"/>
      <c r="AB14" s="1375"/>
      <c r="AC14" s="1375"/>
      <c r="AD14" s="1375"/>
      <c r="AE14" s="1375"/>
      <c r="AF14" s="1375"/>
      <c r="AG14" s="1375"/>
      <c r="AH14" s="1375"/>
      <c r="AI14" s="1375"/>
      <c r="AJ14" s="1375"/>
      <c r="AK14" s="1375"/>
      <c r="AL14" s="1375"/>
      <c r="AM14" s="1376">
        <v>2069800</v>
      </c>
      <c r="AN14" s="1377"/>
      <c r="AO14" s="1377"/>
      <c r="AP14" s="1378"/>
      <c r="AQ14" s="1375"/>
      <c r="AR14" s="1375"/>
      <c r="AS14" s="1375"/>
      <c r="AT14" s="1375"/>
    </row>
    <row r="15" spans="1:46" ht="18.75" customHeight="1">
      <c r="A15" s="1379" t="s">
        <v>123</v>
      </c>
      <c r="B15" s="1380"/>
      <c r="C15" s="1380"/>
      <c r="D15" s="1380"/>
      <c r="E15" s="1380"/>
      <c r="F15" s="1380"/>
      <c r="G15" s="1380"/>
      <c r="H15" s="1380"/>
      <c r="I15" s="1380"/>
      <c r="J15" s="1380"/>
      <c r="K15" s="1380"/>
      <c r="L15" s="1380"/>
      <c r="M15" s="1380"/>
      <c r="N15" s="1380"/>
      <c r="O15" s="1380"/>
      <c r="P15" s="1380"/>
      <c r="Q15" s="1380"/>
      <c r="R15" s="1380"/>
      <c r="S15" s="1380"/>
      <c r="T15" s="1381"/>
      <c r="U15" s="1370">
        <v>4</v>
      </c>
      <c r="V15" s="1371"/>
      <c r="W15" s="1375">
        <v>1907</v>
      </c>
      <c r="X15" s="1375"/>
      <c r="Y15" s="1375"/>
      <c r="Z15" s="1375"/>
      <c r="AA15" s="1375">
        <v>164</v>
      </c>
      <c r="AB15" s="1375"/>
      <c r="AC15" s="1375"/>
      <c r="AD15" s="1375"/>
      <c r="AE15" s="1375"/>
      <c r="AF15" s="1375"/>
      <c r="AG15" s="1375"/>
      <c r="AH15" s="1375"/>
      <c r="AI15" s="1375"/>
      <c r="AJ15" s="1375"/>
      <c r="AK15" s="1375"/>
      <c r="AL15" s="1375"/>
      <c r="AM15" s="1376">
        <v>1907</v>
      </c>
      <c r="AN15" s="1377"/>
      <c r="AO15" s="1377"/>
      <c r="AP15" s="1378"/>
      <c r="AQ15" s="1375">
        <v>164</v>
      </c>
      <c r="AR15" s="1375"/>
      <c r="AS15" s="1375"/>
      <c r="AT15" s="1375"/>
    </row>
    <row r="16" spans="1:46" ht="18.75" customHeight="1">
      <c r="A16" s="1379" t="s">
        <v>124</v>
      </c>
      <c r="B16" s="1380"/>
      <c r="C16" s="1380"/>
      <c r="D16" s="1380"/>
      <c r="E16" s="1380"/>
      <c r="F16" s="1380"/>
      <c r="G16" s="1380"/>
      <c r="H16" s="1380"/>
      <c r="I16" s="1380"/>
      <c r="J16" s="1380"/>
      <c r="K16" s="1380"/>
      <c r="L16" s="1380"/>
      <c r="M16" s="1380"/>
      <c r="N16" s="1380"/>
      <c r="O16" s="1380"/>
      <c r="P16" s="1380"/>
      <c r="Q16" s="1380"/>
      <c r="R16" s="1380"/>
      <c r="S16" s="1380"/>
      <c r="T16" s="1381"/>
      <c r="U16" s="1370">
        <v>5</v>
      </c>
      <c r="V16" s="1371"/>
      <c r="W16" s="1375">
        <v>201761</v>
      </c>
      <c r="X16" s="1375"/>
      <c r="Y16" s="1375"/>
      <c r="Z16" s="1375"/>
      <c r="AA16" s="1375"/>
      <c r="AB16" s="1375"/>
      <c r="AC16" s="1375"/>
      <c r="AD16" s="1375"/>
      <c r="AE16" s="1375"/>
      <c r="AF16" s="1375"/>
      <c r="AG16" s="1375"/>
      <c r="AH16" s="1375"/>
      <c r="AI16" s="1375"/>
      <c r="AJ16" s="1375"/>
      <c r="AK16" s="1375"/>
      <c r="AL16" s="1375"/>
      <c r="AM16" s="1376">
        <v>250314</v>
      </c>
      <c r="AN16" s="1377"/>
      <c r="AO16" s="1377"/>
      <c r="AP16" s="1378"/>
      <c r="AQ16" s="1375"/>
      <c r="AR16" s="1375"/>
      <c r="AS16" s="1375"/>
      <c r="AT16" s="1375"/>
    </row>
    <row r="17" spans="1:46" ht="18.75" customHeight="1">
      <c r="A17" s="1379" t="s">
        <v>125</v>
      </c>
      <c r="B17" s="1380"/>
      <c r="C17" s="1380"/>
      <c r="D17" s="1380"/>
      <c r="E17" s="1380"/>
      <c r="F17" s="1380"/>
      <c r="G17" s="1380"/>
      <c r="H17" s="1380"/>
      <c r="I17" s="1380"/>
      <c r="J17" s="1380"/>
      <c r="K17" s="1380"/>
      <c r="L17" s="1380"/>
      <c r="M17" s="1380"/>
      <c r="N17" s="1380"/>
      <c r="O17" s="1380"/>
      <c r="P17" s="1380"/>
      <c r="Q17" s="1380"/>
      <c r="R17" s="1380"/>
      <c r="S17" s="1380"/>
      <c r="T17" s="1381"/>
      <c r="U17" s="1370">
        <v>6</v>
      </c>
      <c r="V17" s="1371"/>
      <c r="W17" s="1375">
        <v>418428</v>
      </c>
      <c r="X17" s="1375"/>
      <c r="Y17" s="1375"/>
      <c r="Z17" s="1375"/>
      <c r="AA17" s="1375"/>
      <c r="AB17" s="1375"/>
      <c r="AC17" s="1375"/>
      <c r="AD17" s="1375"/>
      <c r="AE17" s="1375"/>
      <c r="AF17" s="1375"/>
      <c r="AG17" s="1375"/>
      <c r="AH17" s="1375"/>
      <c r="AI17" s="1375"/>
      <c r="AJ17" s="1375"/>
      <c r="AK17" s="1375"/>
      <c r="AL17" s="1375"/>
      <c r="AM17" s="1376">
        <v>364786</v>
      </c>
      <c r="AN17" s="1377"/>
      <c r="AO17" s="1377"/>
      <c r="AP17" s="1378"/>
      <c r="AQ17" s="1375"/>
      <c r="AR17" s="1375"/>
      <c r="AS17" s="1375"/>
      <c r="AT17" s="1375"/>
    </row>
    <row r="18" spans="1:46" s="499" customFormat="1" ht="18.75" customHeight="1">
      <c r="A18" s="1367" t="s">
        <v>126</v>
      </c>
      <c r="B18" s="1368"/>
      <c r="C18" s="1368"/>
      <c r="D18" s="1368"/>
      <c r="E18" s="1368"/>
      <c r="F18" s="1368"/>
      <c r="G18" s="1368"/>
      <c r="H18" s="1368"/>
      <c r="I18" s="1368"/>
      <c r="J18" s="1368"/>
      <c r="K18" s="1368"/>
      <c r="L18" s="1368"/>
      <c r="M18" s="1368"/>
      <c r="N18" s="1368"/>
      <c r="O18" s="1368"/>
      <c r="P18" s="1368"/>
      <c r="Q18" s="1368"/>
      <c r="R18" s="1368"/>
      <c r="S18" s="1368"/>
      <c r="T18" s="1369"/>
      <c r="U18" s="1382">
        <v>7</v>
      </c>
      <c r="V18" s="1383"/>
      <c r="W18" s="1366">
        <v>2870838</v>
      </c>
      <c r="X18" s="1366"/>
      <c r="Y18" s="1366"/>
      <c r="Z18" s="1366"/>
      <c r="AA18" s="1366">
        <v>164</v>
      </c>
      <c r="AB18" s="1366"/>
      <c r="AC18" s="1366"/>
      <c r="AD18" s="1366"/>
      <c r="AE18" s="1366"/>
      <c r="AF18" s="1366"/>
      <c r="AG18" s="1366"/>
      <c r="AH18" s="1366"/>
      <c r="AI18" s="1366"/>
      <c r="AJ18" s="1366"/>
      <c r="AK18" s="1366"/>
      <c r="AL18" s="1366"/>
      <c r="AM18" s="1372">
        <v>2686807</v>
      </c>
      <c r="AN18" s="1373"/>
      <c r="AO18" s="1373"/>
      <c r="AP18" s="1374"/>
      <c r="AQ18" s="1366">
        <v>164</v>
      </c>
      <c r="AR18" s="1366"/>
      <c r="AS18" s="1366"/>
      <c r="AT18" s="1366"/>
    </row>
    <row r="19" spans="1:46" ht="18.75" customHeight="1">
      <c r="A19" s="1379" t="s">
        <v>127</v>
      </c>
      <c r="B19" s="1380"/>
      <c r="C19" s="1380"/>
      <c r="D19" s="1380"/>
      <c r="E19" s="1380"/>
      <c r="F19" s="1380"/>
      <c r="G19" s="1380"/>
      <c r="H19" s="1380"/>
      <c r="I19" s="1380"/>
      <c r="J19" s="1380"/>
      <c r="K19" s="1380"/>
      <c r="L19" s="1380"/>
      <c r="M19" s="1380"/>
      <c r="N19" s="1380"/>
      <c r="O19" s="1380"/>
      <c r="P19" s="1380"/>
      <c r="Q19" s="1380"/>
      <c r="R19" s="1380"/>
      <c r="S19" s="1380"/>
      <c r="T19" s="1381"/>
      <c r="U19" s="1370">
        <v>8</v>
      </c>
      <c r="V19" s="1371"/>
      <c r="W19" s="1375"/>
      <c r="X19" s="1375"/>
      <c r="Y19" s="1375"/>
      <c r="Z19" s="1375"/>
      <c r="AA19" s="1375"/>
      <c r="AB19" s="1375"/>
      <c r="AC19" s="1375"/>
      <c r="AD19" s="1375"/>
      <c r="AE19" s="1375"/>
      <c r="AF19" s="1375"/>
      <c r="AG19" s="1375"/>
      <c r="AH19" s="1375"/>
      <c r="AI19" s="1375"/>
      <c r="AJ19" s="1375"/>
      <c r="AK19" s="1375"/>
      <c r="AL19" s="1375"/>
      <c r="AM19" s="1376"/>
      <c r="AN19" s="1377"/>
      <c r="AO19" s="1377"/>
      <c r="AP19" s="1378"/>
      <c r="AQ19" s="1375"/>
      <c r="AR19" s="1375"/>
      <c r="AS19" s="1375"/>
      <c r="AT19" s="1375"/>
    </row>
    <row r="20" spans="1:46" ht="18.75" customHeight="1">
      <c r="A20" s="1379" t="s">
        <v>128</v>
      </c>
      <c r="B20" s="1380"/>
      <c r="C20" s="1380"/>
      <c r="D20" s="1380"/>
      <c r="E20" s="1380"/>
      <c r="F20" s="1380"/>
      <c r="G20" s="1380"/>
      <c r="H20" s="1380"/>
      <c r="I20" s="1380"/>
      <c r="J20" s="1380"/>
      <c r="K20" s="1380"/>
      <c r="L20" s="1380"/>
      <c r="M20" s="1380"/>
      <c r="N20" s="1380"/>
      <c r="O20" s="1380"/>
      <c r="P20" s="1380"/>
      <c r="Q20" s="1380"/>
      <c r="R20" s="1380"/>
      <c r="S20" s="1380"/>
      <c r="T20" s="1381"/>
      <c r="U20" s="1370">
        <v>9</v>
      </c>
      <c r="V20" s="1371"/>
      <c r="W20" s="1375">
        <v>1098</v>
      </c>
      <c r="X20" s="1375"/>
      <c r="Y20" s="1375"/>
      <c r="Z20" s="1375"/>
      <c r="AA20" s="1375"/>
      <c r="AB20" s="1375"/>
      <c r="AC20" s="1375"/>
      <c r="AD20" s="1375"/>
      <c r="AE20" s="1375">
        <v>56457</v>
      </c>
      <c r="AF20" s="1375"/>
      <c r="AG20" s="1375"/>
      <c r="AH20" s="1375"/>
      <c r="AI20" s="1375"/>
      <c r="AJ20" s="1375"/>
      <c r="AK20" s="1375"/>
      <c r="AL20" s="1375"/>
      <c r="AM20" s="1376">
        <v>104935</v>
      </c>
      <c r="AN20" s="1377"/>
      <c r="AO20" s="1377"/>
      <c r="AP20" s="1378"/>
      <c r="AQ20" s="1375">
        <v>56457</v>
      </c>
      <c r="AR20" s="1375"/>
      <c r="AS20" s="1375"/>
      <c r="AT20" s="1375"/>
    </row>
    <row r="21" spans="1:46" ht="18.75" customHeight="1">
      <c r="A21" s="1379" t="s">
        <v>129</v>
      </c>
      <c r="B21" s="1380"/>
      <c r="C21" s="1380"/>
      <c r="D21" s="1380"/>
      <c r="E21" s="1380"/>
      <c r="F21" s="1380"/>
      <c r="G21" s="1380"/>
      <c r="H21" s="1380"/>
      <c r="I21" s="1380"/>
      <c r="J21" s="1380"/>
      <c r="K21" s="1380"/>
      <c r="L21" s="1380"/>
      <c r="M21" s="1380"/>
      <c r="N21" s="1380"/>
      <c r="O21" s="1380"/>
      <c r="P21" s="1380"/>
      <c r="Q21" s="1380"/>
      <c r="R21" s="1380"/>
      <c r="S21" s="1380"/>
      <c r="T21" s="1381"/>
      <c r="U21" s="1370">
        <v>10</v>
      </c>
      <c r="V21" s="1371"/>
      <c r="W21" s="1375">
        <v>1095110</v>
      </c>
      <c r="X21" s="1375"/>
      <c r="Y21" s="1375"/>
      <c r="Z21" s="1375"/>
      <c r="AA21" s="1375">
        <v>590371</v>
      </c>
      <c r="AB21" s="1375"/>
      <c r="AC21" s="1375"/>
      <c r="AD21" s="1375"/>
      <c r="AE21" s="1375">
        <v>220751</v>
      </c>
      <c r="AF21" s="1375"/>
      <c r="AG21" s="1375"/>
      <c r="AH21" s="1375"/>
      <c r="AI21" s="1375">
        <v>24253</v>
      </c>
      <c r="AJ21" s="1375"/>
      <c r="AK21" s="1375"/>
      <c r="AL21" s="1375"/>
      <c r="AM21" s="1376">
        <v>1167301</v>
      </c>
      <c r="AN21" s="1377"/>
      <c r="AO21" s="1377"/>
      <c r="AP21" s="1378"/>
      <c r="AQ21" s="1375">
        <v>786869</v>
      </c>
      <c r="AR21" s="1375"/>
      <c r="AS21" s="1375"/>
      <c r="AT21" s="1375"/>
    </row>
    <row r="22" spans="1:46" ht="18.75" customHeight="1">
      <c r="A22" s="1379" t="s">
        <v>130</v>
      </c>
      <c r="B22" s="1380"/>
      <c r="C22" s="1380"/>
      <c r="D22" s="1380"/>
      <c r="E22" s="1380"/>
      <c r="F22" s="1380"/>
      <c r="G22" s="1380"/>
      <c r="H22" s="1380"/>
      <c r="I22" s="1380"/>
      <c r="J22" s="1380"/>
      <c r="K22" s="1380"/>
      <c r="L22" s="1380"/>
      <c r="M22" s="1380"/>
      <c r="N22" s="1380"/>
      <c r="O22" s="1380"/>
      <c r="P22" s="1380"/>
      <c r="Q22" s="1380"/>
      <c r="R22" s="1380"/>
      <c r="S22" s="1380"/>
      <c r="T22" s="1381"/>
      <c r="U22" s="1370">
        <v>11</v>
      </c>
      <c r="V22" s="1371"/>
      <c r="W22" s="1375">
        <v>492938</v>
      </c>
      <c r="X22" s="1375"/>
      <c r="Y22" s="1375"/>
      <c r="Z22" s="1375"/>
      <c r="AA22" s="1375">
        <v>225552</v>
      </c>
      <c r="AB22" s="1375"/>
      <c r="AC22" s="1375"/>
      <c r="AD22" s="1375"/>
      <c r="AE22" s="1375">
        <v>84704</v>
      </c>
      <c r="AF22" s="1375"/>
      <c r="AG22" s="1375"/>
      <c r="AH22" s="1375"/>
      <c r="AI22" s="1375">
        <v>23063</v>
      </c>
      <c r="AJ22" s="1375"/>
      <c r="AK22" s="1375"/>
      <c r="AL22" s="1375"/>
      <c r="AM22" s="1376">
        <v>506078</v>
      </c>
      <c r="AN22" s="1377"/>
      <c r="AO22" s="1377"/>
      <c r="AP22" s="1378"/>
      <c r="AQ22" s="1375">
        <v>287193</v>
      </c>
      <c r="AR22" s="1375"/>
      <c r="AS22" s="1375"/>
      <c r="AT22" s="1375"/>
    </row>
    <row r="23" spans="1:46" ht="18.75" customHeight="1">
      <c r="A23" s="1379" t="s">
        <v>131</v>
      </c>
      <c r="B23" s="1380"/>
      <c r="C23" s="1380"/>
      <c r="D23" s="1380"/>
      <c r="E23" s="1380"/>
      <c r="F23" s="1380"/>
      <c r="G23" s="1380"/>
      <c r="H23" s="1380"/>
      <c r="I23" s="1380"/>
      <c r="J23" s="1380"/>
      <c r="K23" s="1380"/>
      <c r="L23" s="1380"/>
      <c r="M23" s="1380"/>
      <c r="N23" s="1380"/>
      <c r="O23" s="1380"/>
      <c r="P23" s="1380"/>
      <c r="Q23" s="1380"/>
      <c r="R23" s="1380"/>
      <c r="S23" s="1380"/>
      <c r="T23" s="1381"/>
      <c r="U23" s="1370">
        <v>12</v>
      </c>
      <c r="V23" s="1371"/>
      <c r="W23" s="1375"/>
      <c r="X23" s="1375"/>
      <c r="Y23" s="1375"/>
      <c r="Z23" s="1375"/>
      <c r="AA23" s="1375"/>
      <c r="AB23" s="1375"/>
      <c r="AC23" s="1375"/>
      <c r="AD23" s="1375"/>
      <c r="AE23" s="1375"/>
      <c r="AF23" s="1375"/>
      <c r="AG23" s="1375"/>
      <c r="AH23" s="1375"/>
      <c r="AI23" s="1375"/>
      <c r="AJ23" s="1375"/>
      <c r="AK23" s="1375"/>
      <c r="AL23" s="1375"/>
      <c r="AM23" s="1376"/>
      <c r="AN23" s="1377"/>
      <c r="AO23" s="1377"/>
      <c r="AP23" s="1378"/>
      <c r="AQ23" s="1375"/>
      <c r="AR23" s="1375"/>
      <c r="AS23" s="1375"/>
      <c r="AT23" s="1375"/>
    </row>
    <row r="24" spans="1:46" ht="18.75" customHeight="1">
      <c r="A24" s="1379" t="s">
        <v>132</v>
      </c>
      <c r="B24" s="1380"/>
      <c r="C24" s="1380"/>
      <c r="D24" s="1380"/>
      <c r="E24" s="1380"/>
      <c r="F24" s="1380"/>
      <c r="G24" s="1380"/>
      <c r="H24" s="1380"/>
      <c r="I24" s="1380"/>
      <c r="J24" s="1380"/>
      <c r="K24" s="1380"/>
      <c r="L24" s="1380"/>
      <c r="M24" s="1380"/>
      <c r="N24" s="1380"/>
      <c r="O24" s="1380"/>
      <c r="P24" s="1380"/>
      <c r="Q24" s="1380"/>
      <c r="R24" s="1380"/>
      <c r="S24" s="1380"/>
      <c r="T24" s="1381"/>
      <c r="U24" s="1370">
        <v>13</v>
      </c>
      <c r="V24" s="1371"/>
      <c r="W24" s="1375">
        <v>148297</v>
      </c>
      <c r="X24" s="1375"/>
      <c r="Y24" s="1375"/>
      <c r="Z24" s="1375"/>
      <c r="AA24" s="1375"/>
      <c r="AB24" s="1375"/>
      <c r="AC24" s="1375"/>
      <c r="AD24" s="1375"/>
      <c r="AE24" s="1375"/>
      <c r="AF24" s="1375"/>
      <c r="AG24" s="1375"/>
      <c r="AH24" s="1375"/>
      <c r="AI24" s="1375"/>
      <c r="AJ24" s="1375"/>
      <c r="AK24" s="1375"/>
      <c r="AL24" s="1375"/>
      <c r="AM24" s="1376">
        <v>146936</v>
      </c>
      <c r="AN24" s="1377"/>
      <c r="AO24" s="1377"/>
      <c r="AP24" s="1378"/>
      <c r="AQ24" s="1375"/>
      <c r="AR24" s="1375"/>
      <c r="AS24" s="1375"/>
      <c r="AT24" s="1375"/>
    </row>
    <row r="25" spans="1:46" ht="18.75" customHeight="1">
      <c r="A25" s="1379" t="s">
        <v>133</v>
      </c>
      <c r="B25" s="1380"/>
      <c r="C25" s="1380"/>
      <c r="D25" s="1380"/>
      <c r="E25" s="1380"/>
      <c r="F25" s="1380"/>
      <c r="G25" s="1380"/>
      <c r="H25" s="1380"/>
      <c r="I25" s="1380"/>
      <c r="J25" s="1380"/>
      <c r="K25" s="1380"/>
      <c r="L25" s="1380"/>
      <c r="M25" s="1380"/>
      <c r="N25" s="1380"/>
      <c r="O25" s="1380"/>
      <c r="P25" s="1380"/>
      <c r="Q25" s="1380"/>
      <c r="R25" s="1380"/>
      <c r="S25" s="1380"/>
      <c r="T25" s="1381"/>
      <c r="U25" s="1370">
        <v>14</v>
      </c>
      <c r="V25" s="1371"/>
      <c r="W25" s="1375"/>
      <c r="X25" s="1375"/>
      <c r="Y25" s="1375"/>
      <c r="Z25" s="1375"/>
      <c r="AA25" s="1375"/>
      <c r="AB25" s="1375"/>
      <c r="AC25" s="1375"/>
      <c r="AD25" s="1375"/>
      <c r="AE25" s="1375"/>
      <c r="AF25" s="1375"/>
      <c r="AG25" s="1375"/>
      <c r="AH25" s="1375"/>
      <c r="AI25" s="1375"/>
      <c r="AJ25" s="1375"/>
      <c r="AK25" s="1375"/>
      <c r="AL25" s="1375"/>
      <c r="AM25" s="1376"/>
      <c r="AN25" s="1377"/>
      <c r="AO25" s="1377"/>
      <c r="AP25" s="1378"/>
      <c r="AQ25" s="1375"/>
      <c r="AR25" s="1375"/>
      <c r="AS25" s="1375"/>
      <c r="AT25" s="1375"/>
    </row>
    <row r="26" spans="1:46" ht="18.75" customHeight="1">
      <c r="A26" s="1379" t="s">
        <v>134</v>
      </c>
      <c r="B26" s="1380"/>
      <c r="C26" s="1380"/>
      <c r="D26" s="1380"/>
      <c r="E26" s="1380"/>
      <c r="F26" s="1380"/>
      <c r="G26" s="1380"/>
      <c r="H26" s="1380"/>
      <c r="I26" s="1380"/>
      <c r="J26" s="1380"/>
      <c r="K26" s="1380"/>
      <c r="L26" s="1380"/>
      <c r="M26" s="1380"/>
      <c r="N26" s="1380"/>
      <c r="O26" s="1380"/>
      <c r="P26" s="1380"/>
      <c r="Q26" s="1380"/>
      <c r="R26" s="1380"/>
      <c r="S26" s="1380"/>
      <c r="T26" s="1381"/>
      <c r="U26" s="1370">
        <v>15</v>
      </c>
      <c r="V26" s="1371"/>
      <c r="W26" s="1375">
        <v>125000</v>
      </c>
      <c r="X26" s="1375"/>
      <c r="Y26" s="1375"/>
      <c r="Z26" s="1375"/>
      <c r="AA26" s="1375"/>
      <c r="AB26" s="1375"/>
      <c r="AC26" s="1375"/>
      <c r="AD26" s="1375"/>
      <c r="AE26" s="1375"/>
      <c r="AF26" s="1375"/>
      <c r="AG26" s="1375"/>
      <c r="AH26" s="1375"/>
      <c r="AI26" s="1375"/>
      <c r="AJ26" s="1375"/>
      <c r="AK26" s="1375"/>
      <c r="AL26" s="1375"/>
      <c r="AM26" s="1376">
        <v>125000</v>
      </c>
      <c r="AN26" s="1377"/>
      <c r="AO26" s="1377"/>
      <c r="AP26" s="1378"/>
      <c r="AQ26" s="1375"/>
      <c r="AR26" s="1375"/>
      <c r="AS26" s="1375"/>
      <c r="AT26" s="1375"/>
    </row>
    <row r="27" spans="1:46" ht="18.75" customHeight="1">
      <c r="A27" s="1367" t="s">
        <v>135</v>
      </c>
      <c r="B27" s="1368"/>
      <c r="C27" s="1368"/>
      <c r="D27" s="1368"/>
      <c r="E27" s="1368"/>
      <c r="F27" s="1368"/>
      <c r="G27" s="1368"/>
      <c r="H27" s="1368"/>
      <c r="I27" s="1368"/>
      <c r="J27" s="1368"/>
      <c r="K27" s="1368"/>
      <c r="L27" s="1368"/>
      <c r="M27" s="1368"/>
      <c r="N27" s="1368"/>
      <c r="O27" s="1368"/>
      <c r="P27" s="1368"/>
      <c r="Q27" s="1368"/>
      <c r="R27" s="1368"/>
      <c r="S27" s="1368"/>
      <c r="T27" s="1369"/>
      <c r="U27" s="1370">
        <v>16</v>
      </c>
      <c r="V27" s="1371"/>
      <c r="W27" s="1366">
        <v>1369505</v>
      </c>
      <c r="X27" s="1366"/>
      <c r="Y27" s="1366"/>
      <c r="Z27" s="1366"/>
      <c r="AA27" s="1366">
        <v>590371</v>
      </c>
      <c r="AB27" s="1366"/>
      <c r="AC27" s="1366"/>
      <c r="AD27" s="1366"/>
      <c r="AE27" s="1366">
        <v>277208</v>
      </c>
      <c r="AF27" s="1366"/>
      <c r="AG27" s="1366"/>
      <c r="AH27" s="1366"/>
      <c r="AI27" s="1366">
        <v>24253</v>
      </c>
      <c r="AJ27" s="1366"/>
      <c r="AK27" s="1366"/>
      <c r="AL27" s="1366"/>
      <c r="AM27" s="1372">
        <v>1544172</v>
      </c>
      <c r="AN27" s="1373"/>
      <c r="AO27" s="1373"/>
      <c r="AP27" s="1374"/>
      <c r="AQ27" s="1366">
        <v>843326</v>
      </c>
      <c r="AR27" s="1366"/>
      <c r="AS27" s="1366"/>
      <c r="AT27" s="1366"/>
    </row>
    <row r="28" spans="1:46" ht="18.75" customHeight="1">
      <c r="A28" s="1367" t="s">
        <v>136</v>
      </c>
      <c r="B28" s="1368"/>
      <c r="C28" s="1368"/>
      <c r="D28" s="1368"/>
      <c r="E28" s="1368"/>
      <c r="F28" s="1368"/>
      <c r="G28" s="1368"/>
      <c r="H28" s="1368"/>
      <c r="I28" s="1368"/>
      <c r="J28" s="1368"/>
      <c r="K28" s="1368"/>
      <c r="L28" s="1368"/>
      <c r="M28" s="1368"/>
      <c r="N28" s="1368"/>
      <c r="O28" s="1368"/>
      <c r="P28" s="1368"/>
      <c r="Q28" s="1368"/>
      <c r="R28" s="1368"/>
      <c r="S28" s="1368"/>
      <c r="T28" s="1369"/>
      <c r="U28" s="1370">
        <v>17</v>
      </c>
      <c r="V28" s="1371"/>
      <c r="W28" s="1366">
        <v>4240343</v>
      </c>
      <c r="X28" s="1366"/>
      <c r="Y28" s="1366"/>
      <c r="Z28" s="1366"/>
      <c r="AA28" s="1366">
        <v>590535</v>
      </c>
      <c r="AB28" s="1366"/>
      <c r="AC28" s="1366"/>
      <c r="AD28" s="1366"/>
      <c r="AE28" s="1366">
        <v>277208</v>
      </c>
      <c r="AF28" s="1366"/>
      <c r="AG28" s="1366"/>
      <c r="AH28" s="1366"/>
      <c r="AI28" s="1366">
        <v>24253</v>
      </c>
      <c r="AJ28" s="1366"/>
      <c r="AK28" s="1366"/>
      <c r="AL28" s="1366"/>
      <c r="AM28" s="1372">
        <v>4230979</v>
      </c>
      <c r="AN28" s="1373"/>
      <c r="AO28" s="1373"/>
      <c r="AP28" s="1374"/>
      <c r="AQ28" s="1366">
        <v>843490</v>
      </c>
      <c r="AR28" s="1366"/>
      <c r="AS28" s="1366"/>
      <c r="AT28" s="1366"/>
    </row>
  </sheetData>
  <mergeCells count="159">
    <mergeCell ref="AE26:AH26"/>
    <mergeCell ref="AM5:AT5"/>
    <mergeCell ref="AQ8:AT8"/>
    <mergeCell ref="A26:T26"/>
    <mergeCell ref="U26:V26"/>
    <mergeCell ref="W26:Z26"/>
    <mergeCell ref="AA26:AD26"/>
    <mergeCell ref="A24:T24"/>
    <mergeCell ref="U24:V24"/>
    <mergeCell ref="W24:Z24"/>
    <mergeCell ref="AA24:AD24"/>
    <mergeCell ref="A22:T22"/>
    <mergeCell ref="U22:V22"/>
    <mergeCell ref="W22:Z22"/>
    <mergeCell ref="AA22:AD22"/>
    <mergeCell ref="A23:T23"/>
    <mergeCell ref="U23:V23"/>
    <mergeCell ref="W23:Z23"/>
    <mergeCell ref="AA23:AD23"/>
    <mergeCell ref="AS2:AT2"/>
    <mergeCell ref="AI13:AL13"/>
    <mergeCell ref="AM13:AP13"/>
    <mergeCell ref="AI15:AL15"/>
    <mergeCell ref="AM15:AP15"/>
    <mergeCell ref="A3:AT3"/>
    <mergeCell ref="AM11:AP11"/>
    <mergeCell ref="AA10:AD10"/>
    <mergeCell ref="AE11:AH11"/>
    <mergeCell ref="AI11:AL11"/>
    <mergeCell ref="A17:T17"/>
    <mergeCell ref="A20:T20"/>
    <mergeCell ref="W11:Z11"/>
    <mergeCell ref="AA11:AD11"/>
    <mergeCell ref="A15:T15"/>
    <mergeCell ref="A13:T13"/>
    <mergeCell ref="U13:V13"/>
    <mergeCell ref="W13:Z13"/>
    <mergeCell ref="AA13:AD13"/>
    <mergeCell ref="W15:Z15"/>
    <mergeCell ref="AQ11:AT11"/>
    <mergeCell ref="U11:V11"/>
    <mergeCell ref="W10:Z10"/>
    <mergeCell ref="A11:T11"/>
    <mergeCell ref="AM10:AP10"/>
    <mergeCell ref="AQ10:AT10"/>
    <mergeCell ref="A9:T10"/>
    <mergeCell ref="U9:V10"/>
    <mergeCell ref="W9:AD9"/>
    <mergeCell ref="AE9:AH10"/>
    <mergeCell ref="AI9:AL10"/>
    <mergeCell ref="AM9:AT9"/>
    <mergeCell ref="A12:T12"/>
    <mergeCell ref="U12:V12"/>
    <mergeCell ref="W12:Z12"/>
    <mergeCell ref="AA12:AD12"/>
    <mergeCell ref="AE12:AH12"/>
    <mergeCell ref="AI12:AL12"/>
    <mergeCell ref="AM12:AP12"/>
    <mergeCell ref="AQ12:AT12"/>
    <mergeCell ref="A14:T14"/>
    <mergeCell ref="U14:V14"/>
    <mergeCell ref="W14:Z14"/>
    <mergeCell ref="AA14:AD14"/>
    <mergeCell ref="AE15:AH15"/>
    <mergeCell ref="AQ13:AT13"/>
    <mergeCell ref="AE14:AH14"/>
    <mergeCell ref="AI14:AL14"/>
    <mergeCell ref="AM14:AP14"/>
    <mergeCell ref="AQ14:AT14"/>
    <mergeCell ref="AQ15:AT15"/>
    <mergeCell ref="AE13:AH13"/>
    <mergeCell ref="A16:T16"/>
    <mergeCell ref="U16:V16"/>
    <mergeCell ref="W16:Z16"/>
    <mergeCell ref="AA16:AD16"/>
    <mergeCell ref="AQ17:AT17"/>
    <mergeCell ref="U15:V15"/>
    <mergeCell ref="U17:V17"/>
    <mergeCell ref="W17:Z17"/>
    <mergeCell ref="AA17:AD17"/>
    <mergeCell ref="AE16:AH16"/>
    <mergeCell ref="AI16:AL16"/>
    <mergeCell ref="AM16:AP16"/>
    <mergeCell ref="AQ16:AT16"/>
    <mergeCell ref="AA15:AD15"/>
    <mergeCell ref="AM17:AP17"/>
    <mergeCell ref="AE18:AH18"/>
    <mergeCell ref="AI18:AL18"/>
    <mergeCell ref="AM18:AP18"/>
    <mergeCell ref="AA19:AD19"/>
    <mergeCell ref="AA18:AD18"/>
    <mergeCell ref="AE17:AH17"/>
    <mergeCell ref="AI17:AL17"/>
    <mergeCell ref="A18:T18"/>
    <mergeCell ref="U18:V18"/>
    <mergeCell ref="W18:Z18"/>
    <mergeCell ref="W20:Z20"/>
    <mergeCell ref="U20:V20"/>
    <mergeCell ref="A19:T19"/>
    <mergeCell ref="U19:V19"/>
    <mergeCell ref="W19:Z19"/>
    <mergeCell ref="AA20:AD20"/>
    <mergeCell ref="AE20:AH20"/>
    <mergeCell ref="AQ18:AT18"/>
    <mergeCell ref="AE19:AH19"/>
    <mergeCell ref="AI19:AL19"/>
    <mergeCell ref="AM19:AP19"/>
    <mergeCell ref="AQ19:AT19"/>
    <mergeCell ref="AI20:AL20"/>
    <mergeCell ref="AM20:AP20"/>
    <mergeCell ref="AQ20:AT20"/>
    <mergeCell ref="A21:T21"/>
    <mergeCell ref="U21:V21"/>
    <mergeCell ref="W21:Z21"/>
    <mergeCell ref="AA21:AD21"/>
    <mergeCell ref="AE21:AH21"/>
    <mergeCell ref="AI21:AL21"/>
    <mergeCell ref="AM21:AP21"/>
    <mergeCell ref="AQ21:AT21"/>
    <mergeCell ref="AE22:AH22"/>
    <mergeCell ref="AI22:AL22"/>
    <mergeCell ref="AM22:AP22"/>
    <mergeCell ref="AQ22:AT22"/>
    <mergeCell ref="AE23:AH23"/>
    <mergeCell ref="AI23:AL23"/>
    <mergeCell ref="AM23:AP23"/>
    <mergeCell ref="AQ23:AT23"/>
    <mergeCell ref="AE24:AH24"/>
    <mergeCell ref="AI24:AL24"/>
    <mergeCell ref="AM24:AP24"/>
    <mergeCell ref="AQ24:AT24"/>
    <mergeCell ref="A25:T25"/>
    <mergeCell ref="U25:V25"/>
    <mergeCell ref="W25:Z25"/>
    <mergeCell ref="AA25:AD25"/>
    <mergeCell ref="AE25:AH25"/>
    <mergeCell ref="AI25:AL25"/>
    <mergeCell ref="AM25:AP25"/>
    <mergeCell ref="AQ25:AT25"/>
    <mergeCell ref="AI26:AL26"/>
    <mergeCell ref="AM26:AP26"/>
    <mergeCell ref="AQ26:AT26"/>
    <mergeCell ref="A27:T27"/>
    <mergeCell ref="U27:V27"/>
    <mergeCell ref="W27:Z27"/>
    <mergeCell ref="AA27:AD27"/>
    <mergeCell ref="AE27:AH27"/>
    <mergeCell ref="AI27:AL27"/>
    <mergeCell ref="AM27:AP27"/>
    <mergeCell ref="AM4:AT4"/>
    <mergeCell ref="AQ27:AT27"/>
    <mergeCell ref="A28:T28"/>
    <mergeCell ref="U28:V28"/>
    <mergeCell ref="W28:Z28"/>
    <mergeCell ref="AA28:AD28"/>
    <mergeCell ref="AE28:AH28"/>
    <mergeCell ref="AI28:AL28"/>
    <mergeCell ref="AM28:AP28"/>
    <mergeCell ref="AQ28:AT28"/>
  </mergeCells>
  <printOptions horizontalCentered="1"/>
  <pageMargins left="0.66" right="0.69" top="0.79" bottom="0.81" header="0.5118110236220472" footer="0.5118110236220472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Z23"/>
  <sheetViews>
    <sheetView workbookViewId="0" topLeftCell="P22">
      <selection activeCell="AN47" sqref="AN47"/>
    </sheetView>
  </sheetViews>
  <sheetFormatPr defaultColWidth="9.140625" defaultRowHeight="12.75"/>
  <cols>
    <col min="1" max="52" width="3.7109375" style="0" customWidth="1"/>
  </cols>
  <sheetData>
    <row r="1" spans="51:52" s="480" customFormat="1" ht="13.5" thickBot="1">
      <c r="AY1" s="500">
        <v>0</v>
      </c>
      <c r="AZ1" s="482">
        <v>1</v>
      </c>
    </row>
    <row r="2" spans="51:52" s="480" customFormat="1" ht="12.75">
      <c r="AY2" s="497" t="s">
        <v>616</v>
      </c>
      <c r="AZ2" s="501"/>
    </row>
    <row r="3" spans="2:52" s="480" customFormat="1" ht="18">
      <c r="B3" s="1417" t="s">
        <v>137</v>
      </c>
      <c r="C3" s="1417"/>
      <c r="D3" s="1417"/>
      <c r="E3" s="1417"/>
      <c r="F3" s="1417"/>
      <c r="G3" s="1417"/>
      <c r="H3" s="1417"/>
      <c r="I3" s="1417"/>
      <c r="J3" s="1417"/>
      <c r="K3" s="1417"/>
      <c r="L3" s="1417"/>
      <c r="M3" s="1417"/>
      <c r="N3" s="1417"/>
      <c r="O3" s="1417"/>
      <c r="P3" s="1417"/>
      <c r="Q3" s="1417"/>
      <c r="R3" s="1417"/>
      <c r="S3" s="1417"/>
      <c r="T3" s="1417"/>
      <c r="U3" s="1417"/>
      <c r="V3" s="1417"/>
      <c r="W3" s="1417"/>
      <c r="X3" s="1417"/>
      <c r="Y3" s="1417"/>
      <c r="Z3" s="1417"/>
      <c r="AA3" s="1417"/>
      <c r="AB3" s="1417"/>
      <c r="AC3" s="1417"/>
      <c r="AD3" s="1417"/>
      <c r="AE3" s="1417"/>
      <c r="AF3" s="1417"/>
      <c r="AG3" s="1417"/>
      <c r="AH3" s="1417"/>
      <c r="AI3" s="1417"/>
      <c r="AJ3" s="1417"/>
      <c r="AK3" s="1417"/>
      <c r="AL3" s="1417"/>
      <c r="AM3" s="1417"/>
      <c r="AN3" s="1417"/>
      <c r="AO3" s="1417"/>
      <c r="AP3" s="1417"/>
      <c r="AQ3" s="1417"/>
      <c r="AR3" s="1417"/>
      <c r="AS3" s="1417"/>
      <c r="AT3" s="1417"/>
      <c r="AU3" s="1417"/>
      <c r="AV3" s="1417"/>
      <c r="AW3" s="1417"/>
      <c r="AX3" s="1417"/>
      <c r="AY3" s="1417"/>
      <c r="AZ3" s="1417"/>
    </row>
    <row r="4" spans="2:52" s="480" customFormat="1" ht="16.5"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2"/>
      <c r="V4" s="502"/>
      <c r="W4" s="502"/>
      <c r="X4" s="502"/>
      <c r="Y4" s="502"/>
      <c r="Z4" s="502"/>
      <c r="AA4" s="502"/>
      <c r="AB4" s="502"/>
      <c r="AC4" s="502"/>
      <c r="AD4" s="502"/>
      <c r="AE4" s="502"/>
      <c r="AF4" s="502"/>
      <c r="AG4" s="502"/>
      <c r="AH4" s="502"/>
      <c r="AI4" s="502"/>
      <c r="AJ4" s="502"/>
      <c r="AK4" s="502"/>
      <c r="AL4" s="502"/>
      <c r="AM4" s="502"/>
      <c r="AN4" s="502"/>
      <c r="AO4" s="502"/>
      <c r="AP4" s="502"/>
      <c r="AQ4" s="502"/>
      <c r="AR4" s="1418" t="s">
        <v>96</v>
      </c>
      <c r="AS4" s="1418"/>
      <c r="AT4" s="1418"/>
      <c r="AU4" s="1418"/>
      <c r="AV4" s="1418"/>
      <c r="AW4" s="1418"/>
      <c r="AX4" s="1418"/>
      <c r="AY4" s="1418"/>
      <c r="AZ4" s="1418"/>
    </row>
    <row r="5" spans="44:52" s="480" customFormat="1" ht="12.75">
      <c r="AR5" s="503" t="s">
        <v>506</v>
      </c>
      <c r="AS5" s="503"/>
      <c r="AT5" s="503"/>
      <c r="AU5" s="503"/>
      <c r="AV5" s="503"/>
      <c r="AW5" s="503"/>
      <c r="AX5" s="503"/>
      <c r="AY5" s="503"/>
      <c r="AZ5" s="503"/>
    </row>
    <row r="6" s="480" customFormat="1" ht="13.5" thickBot="1"/>
    <row r="7" spans="2:40" s="480" customFormat="1" ht="18.75" customHeight="1" thickBot="1">
      <c r="B7" s="504">
        <v>5</v>
      </c>
      <c r="C7" s="505">
        <v>1</v>
      </c>
      <c r="D7" s="505">
        <v>3</v>
      </c>
      <c r="E7" s="505">
        <v>0</v>
      </c>
      <c r="F7" s="505">
        <v>0</v>
      </c>
      <c r="G7" s="506">
        <v>9</v>
      </c>
      <c r="H7" s="507"/>
      <c r="I7" s="504">
        <v>1</v>
      </c>
      <c r="J7" s="505">
        <v>2</v>
      </c>
      <c r="K7" s="505">
        <v>5</v>
      </c>
      <c r="L7" s="506">
        <v>4</v>
      </c>
      <c r="M7" s="507"/>
      <c r="N7" s="504">
        <v>0</v>
      </c>
      <c r="O7" s="506">
        <v>1</v>
      </c>
      <c r="P7" s="508"/>
      <c r="Q7" s="504">
        <v>2</v>
      </c>
      <c r="R7" s="505">
        <v>8</v>
      </c>
      <c r="S7" s="505">
        <v>0</v>
      </c>
      <c r="T7" s="506">
        <v>0</v>
      </c>
      <c r="U7" s="507"/>
      <c r="V7" s="504">
        <v>7</v>
      </c>
      <c r="W7" s="505">
        <v>5</v>
      </c>
      <c r="X7" s="505">
        <v>1</v>
      </c>
      <c r="Y7" s="505">
        <v>1</v>
      </c>
      <c r="Z7" s="505">
        <v>1</v>
      </c>
      <c r="AA7" s="506">
        <v>5</v>
      </c>
      <c r="AB7" s="509"/>
      <c r="AD7" s="488">
        <v>5</v>
      </c>
      <c r="AE7" s="510">
        <v>8</v>
      </c>
      <c r="AF7" s="511"/>
      <c r="AG7" s="511"/>
      <c r="AI7" s="490">
        <v>2</v>
      </c>
      <c r="AJ7" s="491">
        <v>0</v>
      </c>
      <c r="AK7" s="491">
        <v>0</v>
      </c>
      <c r="AL7" s="492">
        <v>7</v>
      </c>
      <c r="AN7" s="493"/>
    </row>
    <row r="8" spans="2:40" s="480" customFormat="1" ht="25.5" customHeight="1">
      <c r="B8" s="494" t="s">
        <v>507</v>
      </c>
      <c r="C8" s="494"/>
      <c r="D8" s="494"/>
      <c r="E8" s="494"/>
      <c r="F8" s="494"/>
      <c r="G8" s="494"/>
      <c r="H8" s="495"/>
      <c r="I8" s="494" t="s">
        <v>508</v>
      </c>
      <c r="J8" s="494"/>
      <c r="K8" s="494"/>
      <c r="L8" s="494"/>
      <c r="M8" s="495"/>
      <c r="N8" s="496" t="s">
        <v>66</v>
      </c>
      <c r="O8" s="496"/>
      <c r="P8" s="495"/>
      <c r="Q8" s="496" t="s">
        <v>510</v>
      </c>
      <c r="R8" s="496"/>
      <c r="S8" s="496"/>
      <c r="T8" s="496"/>
      <c r="U8" s="495"/>
      <c r="V8" s="494" t="s">
        <v>511</v>
      </c>
      <c r="W8" s="494"/>
      <c r="X8" s="494"/>
      <c r="Y8" s="494"/>
      <c r="Z8" s="494"/>
      <c r="AA8" s="497"/>
      <c r="AB8" s="497"/>
      <c r="AD8" s="494" t="s">
        <v>512</v>
      </c>
      <c r="AE8" s="494"/>
      <c r="AF8" s="494"/>
      <c r="AG8" s="494"/>
      <c r="AI8" s="494" t="s">
        <v>513</v>
      </c>
      <c r="AJ8" s="494"/>
      <c r="AK8" s="494"/>
      <c r="AL8" s="494"/>
      <c r="AN8" s="494" t="s">
        <v>514</v>
      </c>
    </row>
    <row r="9" s="480" customFormat="1" ht="12.75">
      <c r="AW9" s="498" t="s">
        <v>112</v>
      </c>
    </row>
    <row r="10" spans="1:52" s="512" customFormat="1" ht="62.25" customHeight="1">
      <c r="A10" s="1384" t="s">
        <v>23</v>
      </c>
      <c r="B10" s="1385"/>
      <c r="C10" s="1385"/>
      <c r="D10" s="1385"/>
      <c r="E10" s="1385"/>
      <c r="F10" s="1385"/>
      <c r="G10" s="1385"/>
      <c r="H10" s="1385"/>
      <c r="I10" s="1385"/>
      <c r="J10" s="1385"/>
      <c r="K10" s="1385"/>
      <c r="L10" s="1385"/>
      <c r="M10" s="1385"/>
      <c r="N10" s="1385"/>
      <c r="O10" s="1384" t="s">
        <v>138</v>
      </c>
      <c r="P10" s="1385"/>
      <c r="Q10" s="1391" t="s">
        <v>139</v>
      </c>
      <c r="R10" s="1391"/>
      <c r="S10" s="1391"/>
      <c r="T10" s="1391" t="s">
        <v>140</v>
      </c>
      <c r="U10" s="1391"/>
      <c r="V10" s="1391"/>
      <c r="W10" s="1391" t="s">
        <v>141</v>
      </c>
      <c r="X10" s="1391"/>
      <c r="Y10" s="1391"/>
      <c r="Z10" s="1391" t="s">
        <v>142</v>
      </c>
      <c r="AA10" s="1391"/>
      <c r="AB10" s="1391"/>
      <c r="AC10" s="1391"/>
      <c r="AD10" s="1391"/>
      <c r="AE10" s="1391"/>
      <c r="AF10" s="1391" t="s">
        <v>161</v>
      </c>
      <c r="AG10" s="1391"/>
      <c r="AH10" s="1391"/>
      <c r="AI10" s="1391" t="s">
        <v>143</v>
      </c>
      <c r="AJ10" s="1391"/>
      <c r="AK10" s="1391"/>
      <c r="AL10" s="1391" t="s">
        <v>144</v>
      </c>
      <c r="AM10" s="1391"/>
      <c r="AN10" s="1391"/>
      <c r="AO10" s="1391"/>
      <c r="AP10" s="1391"/>
      <c r="AQ10" s="1391"/>
      <c r="AR10" s="1391" t="s">
        <v>145</v>
      </c>
      <c r="AS10" s="1391"/>
      <c r="AT10" s="1391"/>
      <c r="AU10" s="1391"/>
      <c r="AV10" s="1391"/>
      <c r="AW10" s="1391"/>
      <c r="AX10" s="1391"/>
      <c r="AY10" s="1391"/>
      <c r="AZ10" s="1391"/>
    </row>
    <row r="11" spans="1:52" s="512" customFormat="1" ht="57" customHeight="1">
      <c r="A11" s="1387"/>
      <c r="B11" s="1388"/>
      <c r="C11" s="1388"/>
      <c r="D11" s="1388"/>
      <c r="E11" s="1388"/>
      <c r="F11" s="1388"/>
      <c r="G11" s="1388"/>
      <c r="H11" s="1388"/>
      <c r="I11" s="1388"/>
      <c r="J11" s="1388"/>
      <c r="K11" s="1388"/>
      <c r="L11" s="1388"/>
      <c r="M11" s="1388"/>
      <c r="N11" s="1388"/>
      <c r="O11" s="1387"/>
      <c r="P11" s="1388"/>
      <c r="Q11" s="1391"/>
      <c r="R11" s="1391"/>
      <c r="S11" s="1391"/>
      <c r="T11" s="1391"/>
      <c r="U11" s="1391"/>
      <c r="V11" s="1391"/>
      <c r="W11" s="1391"/>
      <c r="X11" s="1391"/>
      <c r="Y11" s="1391"/>
      <c r="Z11" s="1391" t="s">
        <v>146</v>
      </c>
      <c r="AA11" s="1391"/>
      <c r="AB11" s="1391"/>
      <c r="AC11" s="1391" t="s">
        <v>147</v>
      </c>
      <c r="AD11" s="1391"/>
      <c r="AE11" s="1391"/>
      <c r="AF11" s="1391"/>
      <c r="AG11" s="1391"/>
      <c r="AH11" s="1391"/>
      <c r="AI11" s="1391"/>
      <c r="AJ11" s="1391"/>
      <c r="AK11" s="1391"/>
      <c r="AL11" s="1391" t="s">
        <v>148</v>
      </c>
      <c r="AM11" s="1391"/>
      <c r="AN11" s="1391"/>
      <c r="AO11" s="1391" t="s">
        <v>149</v>
      </c>
      <c r="AP11" s="1391"/>
      <c r="AQ11" s="1391"/>
      <c r="AR11" s="1391" t="s">
        <v>150</v>
      </c>
      <c r="AS11" s="1391"/>
      <c r="AT11" s="1391"/>
      <c r="AU11" s="1391" t="s">
        <v>151</v>
      </c>
      <c r="AV11" s="1391"/>
      <c r="AW11" s="1391"/>
      <c r="AX11" s="1391" t="s">
        <v>152</v>
      </c>
      <c r="AY11" s="1391"/>
      <c r="AZ11" s="1391"/>
    </row>
    <row r="12" spans="1:52" ht="12.75">
      <c r="A12" s="1411">
        <v>1</v>
      </c>
      <c r="B12" s="1412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3"/>
      <c r="O12" s="1412">
        <v>2</v>
      </c>
      <c r="P12" s="1413"/>
      <c r="Q12" s="1410">
        <v>3</v>
      </c>
      <c r="R12" s="1410"/>
      <c r="S12" s="1410"/>
      <c r="T12" s="1410">
        <v>4</v>
      </c>
      <c r="U12" s="1410"/>
      <c r="V12" s="1410"/>
      <c r="W12" s="1410">
        <v>5</v>
      </c>
      <c r="X12" s="1410"/>
      <c r="Y12" s="1410"/>
      <c r="Z12" s="1410">
        <v>6</v>
      </c>
      <c r="AA12" s="1410"/>
      <c r="AB12" s="1410"/>
      <c r="AC12" s="1410">
        <v>7</v>
      </c>
      <c r="AD12" s="1410"/>
      <c r="AE12" s="1410"/>
      <c r="AF12" s="1410">
        <v>8</v>
      </c>
      <c r="AG12" s="1410"/>
      <c r="AH12" s="1410"/>
      <c r="AI12" s="1410">
        <v>9</v>
      </c>
      <c r="AJ12" s="1410"/>
      <c r="AK12" s="1410"/>
      <c r="AL12" s="1410">
        <v>10</v>
      </c>
      <c r="AM12" s="1410"/>
      <c r="AN12" s="1410"/>
      <c r="AO12" s="1410">
        <v>11</v>
      </c>
      <c r="AP12" s="1410"/>
      <c r="AQ12" s="1410"/>
      <c r="AR12" s="1410">
        <v>12</v>
      </c>
      <c r="AS12" s="1410"/>
      <c r="AT12" s="1410"/>
      <c r="AU12" s="1410">
        <v>13</v>
      </c>
      <c r="AV12" s="1410"/>
      <c r="AW12" s="1410"/>
      <c r="AX12" s="1410">
        <v>14</v>
      </c>
      <c r="AY12" s="1410"/>
      <c r="AZ12" s="1410"/>
    </row>
    <row r="13" spans="1:52" s="513" customFormat="1" ht="21" customHeight="1">
      <c r="A13" s="1403" t="s">
        <v>124</v>
      </c>
      <c r="B13" s="1404"/>
      <c r="C13" s="1404"/>
      <c r="D13" s="1404"/>
      <c r="E13" s="1404"/>
      <c r="F13" s="1404"/>
      <c r="G13" s="1404"/>
      <c r="H13" s="1404"/>
      <c r="I13" s="1404"/>
      <c r="J13" s="1404"/>
      <c r="K13" s="1404"/>
      <c r="L13" s="1404"/>
      <c r="M13" s="1404"/>
      <c r="N13" s="1405"/>
      <c r="O13" s="1401">
        <v>1</v>
      </c>
      <c r="P13" s="1402"/>
      <c r="Q13" s="1398">
        <v>201761</v>
      </c>
      <c r="R13" s="1398"/>
      <c r="S13" s="1398"/>
      <c r="T13" s="1398"/>
      <c r="U13" s="1398"/>
      <c r="V13" s="1398"/>
      <c r="W13" s="1398">
        <v>130859</v>
      </c>
      <c r="X13" s="1398"/>
      <c r="Y13" s="1398"/>
      <c r="Z13" s="1398">
        <v>-3353</v>
      </c>
      <c r="AA13" s="1398"/>
      <c r="AB13" s="1398"/>
      <c r="AC13" s="1398">
        <v>-5528</v>
      </c>
      <c r="AD13" s="1398"/>
      <c r="AE13" s="1398"/>
      <c r="AF13" s="1398">
        <v>323739</v>
      </c>
      <c r="AG13" s="1398"/>
      <c r="AH13" s="1398"/>
      <c r="AI13" s="1400"/>
      <c r="AJ13" s="1398"/>
      <c r="AK13" s="1398"/>
      <c r="AL13" s="1398">
        <v>67834</v>
      </c>
      <c r="AM13" s="1398"/>
      <c r="AN13" s="1398"/>
      <c r="AO13" s="1398">
        <v>5591</v>
      </c>
      <c r="AP13" s="1398"/>
      <c r="AQ13" s="1398"/>
      <c r="AR13" s="1398">
        <v>130574</v>
      </c>
      <c r="AS13" s="1398"/>
      <c r="AT13" s="1398"/>
      <c r="AU13" s="1398">
        <v>119740</v>
      </c>
      <c r="AV13" s="1398"/>
      <c r="AW13" s="1398"/>
      <c r="AX13" s="1398">
        <v>250314</v>
      </c>
      <c r="AY13" s="1398"/>
      <c r="AZ13" s="1398"/>
    </row>
    <row r="14" spans="1:52" s="514" customFormat="1" ht="20.25" customHeight="1">
      <c r="A14" s="1403" t="s">
        <v>125</v>
      </c>
      <c r="B14" s="1404"/>
      <c r="C14" s="1404"/>
      <c r="D14" s="1404"/>
      <c r="E14" s="1404"/>
      <c r="F14" s="1404"/>
      <c r="G14" s="1404"/>
      <c r="H14" s="1404"/>
      <c r="I14" s="1404"/>
      <c r="J14" s="1404"/>
      <c r="K14" s="1404"/>
      <c r="L14" s="1404"/>
      <c r="M14" s="1404"/>
      <c r="N14" s="1405"/>
      <c r="O14" s="1401">
        <v>2</v>
      </c>
      <c r="P14" s="1402"/>
      <c r="Q14" s="1399">
        <v>418428</v>
      </c>
      <c r="R14" s="1399"/>
      <c r="S14" s="1399"/>
      <c r="T14" s="1399">
        <v>-7400</v>
      </c>
      <c r="U14" s="1399"/>
      <c r="V14" s="1399"/>
      <c r="W14" s="1399">
        <v>182485</v>
      </c>
      <c r="X14" s="1399"/>
      <c r="Y14" s="1399"/>
      <c r="Z14" s="1398">
        <v>12184</v>
      </c>
      <c r="AA14" s="1398"/>
      <c r="AB14" s="1398"/>
      <c r="AC14" s="1398"/>
      <c r="AD14" s="1398"/>
      <c r="AE14" s="1398"/>
      <c r="AF14" s="1398">
        <v>605697</v>
      </c>
      <c r="AG14" s="1398"/>
      <c r="AH14" s="1398"/>
      <c r="AI14" s="1400"/>
      <c r="AJ14" s="1398"/>
      <c r="AK14" s="1398"/>
      <c r="AL14" s="1398">
        <v>84909</v>
      </c>
      <c r="AM14" s="1398"/>
      <c r="AN14" s="1398"/>
      <c r="AO14" s="1398">
        <v>156002</v>
      </c>
      <c r="AP14" s="1398"/>
      <c r="AQ14" s="1398"/>
      <c r="AR14" s="1398">
        <v>338303</v>
      </c>
      <c r="AS14" s="1398"/>
      <c r="AT14" s="1398"/>
      <c r="AU14" s="1398">
        <v>26483</v>
      </c>
      <c r="AV14" s="1398"/>
      <c r="AW14" s="1398"/>
      <c r="AX14" s="1398">
        <v>364786</v>
      </c>
      <c r="AY14" s="1398"/>
      <c r="AZ14" s="1398"/>
    </row>
    <row r="15" spans="1:52" s="514" customFormat="1" ht="30" customHeight="1">
      <c r="A15" s="1403" t="s">
        <v>153</v>
      </c>
      <c r="B15" s="1404"/>
      <c r="C15" s="1404"/>
      <c r="D15" s="1404"/>
      <c r="E15" s="1404"/>
      <c r="F15" s="1404"/>
      <c r="G15" s="1404"/>
      <c r="H15" s="1404"/>
      <c r="I15" s="1404"/>
      <c r="J15" s="1404"/>
      <c r="K15" s="1404"/>
      <c r="L15" s="1404"/>
      <c r="M15" s="1404"/>
      <c r="N15" s="1405"/>
      <c r="O15" s="1401">
        <v>3</v>
      </c>
      <c r="P15" s="1402"/>
      <c r="Q15" s="1399">
        <v>25842</v>
      </c>
      <c r="R15" s="1399"/>
      <c r="S15" s="1399"/>
      <c r="T15" s="1399">
        <v>40132</v>
      </c>
      <c r="U15" s="1399"/>
      <c r="V15" s="1399"/>
      <c r="W15" s="1399">
        <v>643511</v>
      </c>
      <c r="X15" s="1399"/>
      <c r="Y15" s="1399"/>
      <c r="Z15" s="1398">
        <v>813</v>
      </c>
      <c r="AA15" s="1398"/>
      <c r="AB15" s="1398"/>
      <c r="AC15" s="1398">
        <v>-17467</v>
      </c>
      <c r="AD15" s="1398"/>
      <c r="AE15" s="1398"/>
      <c r="AF15" s="1398">
        <v>692831</v>
      </c>
      <c r="AG15" s="1398"/>
      <c r="AH15" s="1398"/>
      <c r="AI15" s="1398"/>
      <c r="AJ15" s="1398"/>
      <c r="AK15" s="1398"/>
      <c r="AL15" s="1398">
        <v>45182</v>
      </c>
      <c r="AM15" s="1398"/>
      <c r="AN15" s="1398"/>
      <c r="AO15" s="1398">
        <v>585357</v>
      </c>
      <c r="AP15" s="1398"/>
      <c r="AQ15" s="1398"/>
      <c r="AR15" s="1398">
        <v>21605</v>
      </c>
      <c r="AS15" s="1398"/>
      <c r="AT15" s="1398"/>
      <c r="AU15" s="1398">
        <v>40687</v>
      </c>
      <c r="AV15" s="1398"/>
      <c r="AW15" s="1398"/>
      <c r="AX15" s="1398">
        <v>62292</v>
      </c>
      <c r="AY15" s="1398"/>
      <c r="AZ15" s="1398"/>
    </row>
    <row r="16" spans="1:52" s="514" customFormat="1" ht="29.25" customHeight="1">
      <c r="A16" s="1403" t="s">
        <v>154</v>
      </c>
      <c r="B16" s="1404"/>
      <c r="C16" s="1404"/>
      <c r="D16" s="1404"/>
      <c r="E16" s="1404"/>
      <c r="F16" s="1404"/>
      <c r="G16" s="1404"/>
      <c r="H16" s="1404"/>
      <c r="I16" s="1404"/>
      <c r="J16" s="1404"/>
      <c r="K16" s="1404"/>
      <c r="L16" s="1404"/>
      <c r="M16" s="1404"/>
      <c r="N16" s="1405"/>
      <c r="O16" s="1401">
        <v>4</v>
      </c>
      <c r="P16" s="1402"/>
      <c r="Q16" s="1399">
        <v>479995</v>
      </c>
      <c r="R16" s="1399"/>
      <c r="S16" s="1399"/>
      <c r="T16" s="1399">
        <v>-212480</v>
      </c>
      <c r="U16" s="1399"/>
      <c r="V16" s="1399"/>
      <c r="W16" s="1399">
        <v>5705439</v>
      </c>
      <c r="X16" s="1399"/>
      <c r="Y16" s="1399"/>
      <c r="Z16" s="1398">
        <v>30341</v>
      </c>
      <c r="AA16" s="1398"/>
      <c r="AB16" s="1398"/>
      <c r="AC16" s="1398">
        <v>-266605</v>
      </c>
      <c r="AD16" s="1398"/>
      <c r="AE16" s="1398"/>
      <c r="AF16" s="1398">
        <v>5736690</v>
      </c>
      <c r="AG16" s="1398"/>
      <c r="AH16" s="1398"/>
      <c r="AI16" s="1398"/>
      <c r="AJ16" s="1398"/>
      <c r="AK16" s="1398"/>
      <c r="AL16" s="1398">
        <v>201483</v>
      </c>
      <c r="AM16" s="1398"/>
      <c r="AN16" s="1398"/>
      <c r="AO16" s="1398">
        <v>5168589</v>
      </c>
      <c r="AP16" s="1398"/>
      <c r="AQ16" s="1398"/>
      <c r="AR16" s="1398">
        <v>96373</v>
      </c>
      <c r="AS16" s="1398"/>
      <c r="AT16" s="1398"/>
      <c r="AU16" s="1398">
        <v>270245</v>
      </c>
      <c r="AV16" s="1398"/>
      <c r="AW16" s="1398"/>
      <c r="AX16" s="1398">
        <v>366618</v>
      </c>
      <c r="AY16" s="1398"/>
      <c r="AZ16" s="1398"/>
    </row>
    <row r="17" spans="1:52" s="514" customFormat="1" ht="21" customHeight="1">
      <c r="A17" s="1403" t="s">
        <v>155</v>
      </c>
      <c r="B17" s="1404"/>
      <c r="C17" s="1404"/>
      <c r="D17" s="1404"/>
      <c r="E17" s="1404"/>
      <c r="F17" s="1404"/>
      <c r="G17" s="1404"/>
      <c r="H17" s="1404"/>
      <c r="I17" s="1404"/>
      <c r="J17" s="1404"/>
      <c r="K17" s="1404"/>
      <c r="L17" s="1404"/>
      <c r="M17" s="1404"/>
      <c r="N17" s="1405"/>
      <c r="O17" s="1401">
        <v>5</v>
      </c>
      <c r="P17" s="1402"/>
      <c r="Q17" s="1399"/>
      <c r="R17" s="1399"/>
      <c r="S17" s="1399"/>
      <c r="T17" s="1399"/>
      <c r="U17" s="1399"/>
      <c r="V17" s="1399"/>
      <c r="W17" s="1399"/>
      <c r="X17" s="1399"/>
      <c r="Y17" s="1399"/>
      <c r="Z17" s="1398"/>
      <c r="AA17" s="1398"/>
      <c r="AB17" s="1398"/>
      <c r="AC17" s="1398"/>
      <c r="AD17" s="1398"/>
      <c r="AE17" s="1398"/>
      <c r="AF17" s="1398"/>
      <c r="AG17" s="1398"/>
      <c r="AH17" s="1398"/>
      <c r="AI17" s="1398"/>
      <c r="AJ17" s="1398"/>
      <c r="AK17" s="1398"/>
      <c r="AL17" s="1398"/>
      <c r="AM17" s="1398"/>
      <c r="AN17" s="1398"/>
      <c r="AO17" s="1398"/>
      <c r="AP17" s="1398"/>
      <c r="AQ17" s="1398"/>
      <c r="AR17" s="1398"/>
      <c r="AS17" s="1398"/>
      <c r="AT17" s="1398"/>
      <c r="AU17" s="1398"/>
      <c r="AV17" s="1398"/>
      <c r="AW17" s="1398"/>
      <c r="AX17" s="1398"/>
      <c r="AY17" s="1398"/>
      <c r="AZ17" s="1398"/>
    </row>
    <row r="18" spans="1:52" s="514" customFormat="1" ht="21.75" customHeight="1">
      <c r="A18" s="1403" t="s">
        <v>156</v>
      </c>
      <c r="B18" s="1404"/>
      <c r="C18" s="1404"/>
      <c r="D18" s="1404"/>
      <c r="E18" s="1404"/>
      <c r="F18" s="1404"/>
      <c r="G18" s="1404"/>
      <c r="H18" s="1404"/>
      <c r="I18" s="1404"/>
      <c r="J18" s="1404"/>
      <c r="K18" s="1404"/>
      <c r="L18" s="1404"/>
      <c r="M18" s="1404"/>
      <c r="N18" s="1405"/>
      <c r="O18" s="1406">
        <v>6</v>
      </c>
      <c r="P18" s="1402"/>
      <c r="Q18" s="1407">
        <v>119865</v>
      </c>
      <c r="R18" s="1408"/>
      <c r="S18" s="1409"/>
      <c r="T18" s="1407">
        <v>-23989</v>
      </c>
      <c r="U18" s="1408"/>
      <c r="V18" s="1409"/>
      <c r="W18" s="1407">
        <v>1003759</v>
      </c>
      <c r="X18" s="1408"/>
      <c r="Y18" s="1409"/>
      <c r="Z18" s="1414">
        <v>-1760</v>
      </c>
      <c r="AA18" s="1415"/>
      <c r="AB18" s="1416"/>
      <c r="AC18" s="1414">
        <v>-82851</v>
      </c>
      <c r="AD18" s="1415"/>
      <c r="AE18" s="1416"/>
      <c r="AF18" s="1414">
        <v>1015024</v>
      </c>
      <c r="AG18" s="1415"/>
      <c r="AH18" s="1416"/>
      <c r="AI18" s="1414"/>
      <c r="AJ18" s="1415"/>
      <c r="AK18" s="1416"/>
      <c r="AL18" s="1414">
        <v>55346</v>
      </c>
      <c r="AM18" s="1415"/>
      <c r="AN18" s="1416"/>
      <c r="AO18" s="1414">
        <v>842338</v>
      </c>
      <c r="AP18" s="1415"/>
      <c r="AQ18" s="1416"/>
      <c r="AR18" s="1414">
        <v>38770</v>
      </c>
      <c r="AS18" s="1415"/>
      <c r="AT18" s="1416"/>
      <c r="AU18" s="1414">
        <v>78570</v>
      </c>
      <c r="AV18" s="1415"/>
      <c r="AW18" s="1416"/>
      <c r="AX18" s="1414">
        <v>117340</v>
      </c>
      <c r="AY18" s="1415"/>
      <c r="AZ18" s="1416"/>
    </row>
    <row r="19" spans="1:52" s="514" customFormat="1" ht="21" customHeight="1">
      <c r="A19" s="1403" t="s">
        <v>157</v>
      </c>
      <c r="B19" s="1404"/>
      <c r="C19" s="1404"/>
      <c r="D19" s="1404"/>
      <c r="E19" s="1404"/>
      <c r="F19" s="1404"/>
      <c r="G19" s="1404"/>
      <c r="H19" s="1404"/>
      <c r="I19" s="1404"/>
      <c r="J19" s="1404"/>
      <c r="K19" s="1404"/>
      <c r="L19" s="1404"/>
      <c r="M19" s="1404"/>
      <c r="N19" s="1405"/>
      <c r="O19" s="1401">
        <v>7</v>
      </c>
      <c r="P19" s="1402"/>
      <c r="Q19" s="1399">
        <v>147520</v>
      </c>
      <c r="R19" s="1399"/>
      <c r="S19" s="1399"/>
      <c r="T19" s="1399">
        <v>-131028</v>
      </c>
      <c r="U19" s="1399"/>
      <c r="V19" s="1399"/>
      <c r="W19" s="1399">
        <v>2157460</v>
      </c>
      <c r="X19" s="1399"/>
      <c r="Y19" s="1399"/>
      <c r="Z19" s="1398">
        <v>70404</v>
      </c>
      <c r="AA19" s="1398"/>
      <c r="AB19" s="1398"/>
      <c r="AC19" s="1398">
        <v>-47334</v>
      </c>
      <c r="AD19" s="1398"/>
      <c r="AE19" s="1398"/>
      <c r="AF19" s="1398">
        <v>2197022</v>
      </c>
      <c r="AG19" s="1398"/>
      <c r="AH19" s="1398"/>
      <c r="AI19" s="1398"/>
      <c r="AJ19" s="1398"/>
      <c r="AK19" s="1398"/>
      <c r="AL19" s="1398">
        <v>70251</v>
      </c>
      <c r="AM19" s="1398"/>
      <c r="AN19" s="1398"/>
      <c r="AO19" s="1398">
        <v>2025226</v>
      </c>
      <c r="AP19" s="1398"/>
      <c r="AQ19" s="1398"/>
      <c r="AR19" s="1398">
        <v>16645</v>
      </c>
      <c r="AS19" s="1398"/>
      <c r="AT19" s="1398"/>
      <c r="AU19" s="1398">
        <v>84900</v>
      </c>
      <c r="AV19" s="1398"/>
      <c r="AW19" s="1398"/>
      <c r="AX19" s="1398">
        <v>101545</v>
      </c>
      <c r="AY19" s="1398"/>
      <c r="AZ19" s="1398"/>
    </row>
    <row r="20" spans="1:52" s="514" customFormat="1" ht="20.25" customHeight="1">
      <c r="A20" s="1403" t="s">
        <v>158</v>
      </c>
      <c r="B20" s="1404"/>
      <c r="C20" s="1404"/>
      <c r="D20" s="1404"/>
      <c r="E20" s="1404"/>
      <c r="F20" s="1404"/>
      <c r="G20" s="1404"/>
      <c r="H20" s="1404"/>
      <c r="I20" s="1404"/>
      <c r="J20" s="1404"/>
      <c r="K20" s="1404"/>
      <c r="L20" s="1404"/>
      <c r="M20" s="1404"/>
      <c r="N20" s="1405"/>
      <c r="O20" s="1401">
        <v>8</v>
      </c>
      <c r="P20" s="1402"/>
      <c r="Q20" s="1399"/>
      <c r="R20" s="1399"/>
      <c r="S20" s="1399"/>
      <c r="T20" s="1399"/>
      <c r="U20" s="1399"/>
      <c r="V20" s="1399"/>
      <c r="W20" s="1399"/>
      <c r="X20" s="1399"/>
      <c r="Y20" s="1399"/>
      <c r="Z20" s="1398"/>
      <c r="AA20" s="1398"/>
      <c r="AB20" s="1398"/>
      <c r="AC20" s="1398"/>
      <c r="AD20" s="1398"/>
      <c r="AE20" s="1398"/>
      <c r="AF20" s="1398"/>
      <c r="AG20" s="1398"/>
      <c r="AH20" s="1398"/>
      <c r="AI20" s="1400"/>
      <c r="AJ20" s="1398"/>
      <c r="AK20" s="1398"/>
      <c r="AL20" s="1398"/>
      <c r="AM20" s="1398"/>
      <c r="AN20" s="1398"/>
      <c r="AO20" s="1398"/>
      <c r="AP20" s="1398"/>
      <c r="AQ20" s="1398"/>
      <c r="AR20" s="1398"/>
      <c r="AS20" s="1398"/>
      <c r="AT20" s="1398"/>
      <c r="AU20" s="1398"/>
      <c r="AV20" s="1398"/>
      <c r="AW20" s="1398"/>
      <c r="AX20" s="1398"/>
      <c r="AY20" s="1398"/>
      <c r="AZ20" s="1398"/>
    </row>
    <row r="21" spans="1:52" s="514" customFormat="1" ht="21" customHeight="1">
      <c r="A21" s="1403" t="s">
        <v>131</v>
      </c>
      <c r="B21" s="1404"/>
      <c r="C21" s="1404"/>
      <c r="D21" s="1404"/>
      <c r="E21" s="1404"/>
      <c r="F21" s="1404"/>
      <c r="G21" s="1404"/>
      <c r="H21" s="1404"/>
      <c r="I21" s="1404"/>
      <c r="J21" s="1404"/>
      <c r="K21" s="1404"/>
      <c r="L21" s="1404"/>
      <c r="M21" s="1404"/>
      <c r="N21" s="1405"/>
      <c r="O21" s="1401">
        <v>9</v>
      </c>
      <c r="P21" s="1402"/>
      <c r="Q21" s="1399"/>
      <c r="R21" s="1399"/>
      <c r="S21" s="1399"/>
      <c r="T21" s="1399"/>
      <c r="U21" s="1399"/>
      <c r="V21" s="1399"/>
      <c r="W21" s="1399"/>
      <c r="X21" s="1399"/>
      <c r="Y21" s="1399"/>
      <c r="Z21" s="1398"/>
      <c r="AA21" s="1398"/>
      <c r="AB21" s="1398"/>
      <c r="AC21" s="1398"/>
      <c r="AD21" s="1398"/>
      <c r="AE21" s="1398"/>
      <c r="AF21" s="1398"/>
      <c r="AG21" s="1398"/>
      <c r="AH21" s="1398"/>
      <c r="AI21" s="1400"/>
      <c r="AJ21" s="1398"/>
      <c r="AK21" s="1398"/>
      <c r="AL21" s="1398"/>
      <c r="AM21" s="1398"/>
      <c r="AN21" s="1398"/>
      <c r="AO21" s="1398"/>
      <c r="AP21" s="1398"/>
      <c r="AQ21" s="1398"/>
      <c r="AR21" s="1398"/>
      <c r="AS21" s="1398"/>
      <c r="AT21" s="1398"/>
      <c r="AU21" s="1398"/>
      <c r="AV21" s="1398"/>
      <c r="AW21" s="1398"/>
      <c r="AX21" s="1398"/>
      <c r="AY21" s="1398"/>
      <c r="AZ21" s="1398"/>
    </row>
    <row r="22" spans="1:52" s="514" customFormat="1" ht="20.25" customHeight="1">
      <c r="A22" s="1403" t="s">
        <v>159</v>
      </c>
      <c r="B22" s="1404"/>
      <c r="C22" s="1404"/>
      <c r="D22" s="1404"/>
      <c r="E22" s="1404"/>
      <c r="F22" s="1404"/>
      <c r="G22" s="1404"/>
      <c r="H22" s="1404"/>
      <c r="I22" s="1404"/>
      <c r="J22" s="1404"/>
      <c r="K22" s="1404"/>
      <c r="L22" s="1404"/>
      <c r="M22" s="1404"/>
      <c r="N22" s="1405"/>
      <c r="O22" s="1401">
        <v>10</v>
      </c>
      <c r="P22" s="1402"/>
      <c r="Q22" s="1399">
        <v>148297</v>
      </c>
      <c r="R22" s="1399"/>
      <c r="S22" s="1399"/>
      <c r="T22" s="1399"/>
      <c r="U22" s="1399"/>
      <c r="V22" s="1399"/>
      <c r="W22" s="1399">
        <v>112687</v>
      </c>
      <c r="X22" s="1399"/>
      <c r="Y22" s="1399"/>
      <c r="Z22" s="1398">
        <v>-16247</v>
      </c>
      <c r="AA22" s="1398"/>
      <c r="AB22" s="1398"/>
      <c r="AC22" s="1398">
        <v>12196</v>
      </c>
      <c r="AD22" s="1398"/>
      <c r="AE22" s="1398"/>
      <c r="AF22" s="1398">
        <v>256933</v>
      </c>
      <c r="AG22" s="1398"/>
      <c r="AH22" s="1398"/>
      <c r="AI22" s="1400"/>
      <c r="AJ22" s="1398"/>
      <c r="AK22" s="1398"/>
      <c r="AL22" s="1398">
        <v>27498</v>
      </c>
      <c r="AM22" s="1398"/>
      <c r="AN22" s="1398"/>
      <c r="AO22" s="1398">
        <v>82499</v>
      </c>
      <c r="AP22" s="1398"/>
      <c r="AQ22" s="1398"/>
      <c r="AR22" s="1398">
        <v>104552</v>
      </c>
      <c r="AS22" s="1398"/>
      <c r="AT22" s="1398"/>
      <c r="AU22" s="1398">
        <v>42384</v>
      </c>
      <c r="AV22" s="1398"/>
      <c r="AW22" s="1398"/>
      <c r="AX22" s="1398">
        <v>146936</v>
      </c>
      <c r="AY22" s="1398"/>
      <c r="AZ22" s="1398"/>
    </row>
    <row r="23" spans="1:52" s="514" customFormat="1" ht="23.25" customHeight="1">
      <c r="A23" s="1367" t="s">
        <v>160</v>
      </c>
      <c r="B23" s="1368"/>
      <c r="C23" s="1368"/>
      <c r="D23" s="1368"/>
      <c r="E23" s="1368"/>
      <c r="F23" s="1368"/>
      <c r="G23" s="1368"/>
      <c r="H23" s="1368"/>
      <c r="I23" s="1368"/>
      <c r="J23" s="1368"/>
      <c r="K23" s="1368"/>
      <c r="L23" s="1368"/>
      <c r="M23" s="1368"/>
      <c r="N23" s="1369"/>
      <c r="O23" s="1401">
        <v>11</v>
      </c>
      <c r="P23" s="1402"/>
      <c r="Q23" s="1397">
        <v>1274323</v>
      </c>
      <c r="R23" s="1397"/>
      <c r="S23" s="1397"/>
      <c r="T23" s="1397">
        <v>-179748</v>
      </c>
      <c r="U23" s="1397"/>
      <c r="V23" s="1397"/>
      <c r="W23" s="1397">
        <v>6774981</v>
      </c>
      <c r="X23" s="1397"/>
      <c r="Y23" s="1397"/>
      <c r="Z23" s="1396">
        <v>23738</v>
      </c>
      <c r="AA23" s="1396"/>
      <c r="AB23" s="1396"/>
      <c r="AC23" s="1396">
        <v>-277404</v>
      </c>
      <c r="AD23" s="1396"/>
      <c r="AE23" s="1396"/>
      <c r="AF23" s="1396">
        <v>7615890</v>
      </c>
      <c r="AG23" s="1396"/>
      <c r="AH23" s="1396"/>
      <c r="AI23" s="1396"/>
      <c r="AJ23" s="1396"/>
      <c r="AK23" s="1396"/>
      <c r="AL23" s="1396">
        <v>426906</v>
      </c>
      <c r="AM23" s="1396"/>
      <c r="AN23" s="1396"/>
      <c r="AO23" s="1396">
        <v>5998038</v>
      </c>
      <c r="AP23" s="1396"/>
      <c r="AQ23" s="1396"/>
      <c r="AR23" s="1396">
        <v>691407</v>
      </c>
      <c r="AS23" s="1396"/>
      <c r="AT23" s="1396"/>
      <c r="AU23" s="1396">
        <v>499539</v>
      </c>
      <c r="AV23" s="1396"/>
      <c r="AW23" s="1396"/>
      <c r="AX23" s="1396">
        <v>1190946</v>
      </c>
      <c r="AY23" s="1396"/>
      <c r="AZ23" s="1396"/>
    </row>
  </sheetData>
  <mergeCells count="187">
    <mergeCell ref="AR4:AZ4"/>
    <mergeCell ref="AR18:AT18"/>
    <mergeCell ref="AU18:AW18"/>
    <mergeCell ref="AX18:AZ18"/>
    <mergeCell ref="AR11:AT11"/>
    <mergeCell ref="AX14:AZ14"/>
    <mergeCell ref="AR14:AT14"/>
    <mergeCell ref="AU14:AW14"/>
    <mergeCell ref="AU15:AW15"/>
    <mergeCell ref="T18:V18"/>
    <mergeCell ref="W18:Y18"/>
    <mergeCell ref="Z18:AB18"/>
    <mergeCell ref="AC18:AE18"/>
    <mergeCell ref="AR16:AT16"/>
    <mergeCell ref="AU17:AW17"/>
    <mergeCell ref="AO17:AQ17"/>
    <mergeCell ref="AR15:AT15"/>
    <mergeCell ref="AF18:AH18"/>
    <mergeCell ref="A10:N11"/>
    <mergeCell ref="Q10:S11"/>
    <mergeCell ref="AF10:AH11"/>
    <mergeCell ref="Z10:AE10"/>
    <mergeCell ref="AC11:AE11"/>
    <mergeCell ref="Z11:AB11"/>
    <mergeCell ref="T10:V11"/>
    <mergeCell ref="W10:Y11"/>
    <mergeCell ref="AI10:AK11"/>
    <mergeCell ref="AR10:AZ10"/>
    <mergeCell ref="AL10:AQ10"/>
    <mergeCell ref="AL11:AN11"/>
    <mergeCell ref="AO11:AQ11"/>
    <mergeCell ref="AU11:AW11"/>
    <mergeCell ref="AX11:AZ11"/>
    <mergeCell ref="B3:AZ3"/>
    <mergeCell ref="Z13:AB13"/>
    <mergeCell ref="AC13:AE13"/>
    <mergeCell ref="AF13:AH13"/>
    <mergeCell ref="O10:P11"/>
    <mergeCell ref="AU12:AW12"/>
    <mergeCell ref="AX12:AZ12"/>
    <mergeCell ref="AI13:AK13"/>
    <mergeCell ref="AL13:AN13"/>
    <mergeCell ref="O12:P12"/>
    <mergeCell ref="Z14:AB14"/>
    <mergeCell ref="AC14:AE14"/>
    <mergeCell ref="AF14:AH14"/>
    <mergeCell ref="Z15:AB15"/>
    <mergeCell ref="AC15:AE15"/>
    <mergeCell ref="AF15:AH15"/>
    <mergeCell ref="Z22:AB22"/>
    <mergeCell ref="Z19:AB19"/>
    <mergeCell ref="Z20:AB20"/>
    <mergeCell ref="AC16:AE16"/>
    <mergeCell ref="AC22:AE22"/>
    <mergeCell ref="AC19:AE19"/>
    <mergeCell ref="Z16:AB16"/>
    <mergeCell ref="AI14:AK14"/>
    <mergeCell ref="AL15:AN15"/>
    <mergeCell ref="AO15:AQ15"/>
    <mergeCell ref="AF22:AH22"/>
    <mergeCell ref="AF20:AH20"/>
    <mergeCell ref="AF16:AH16"/>
    <mergeCell ref="AF19:AH19"/>
    <mergeCell ref="AI18:AK18"/>
    <mergeCell ref="AL18:AN18"/>
    <mergeCell ref="AO18:AQ18"/>
    <mergeCell ref="AL20:AN20"/>
    <mergeCell ref="AO20:AQ20"/>
    <mergeCell ref="Z21:AB21"/>
    <mergeCell ref="AC21:AE21"/>
    <mergeCell ref="AF21:AH21"/>
    <mergeCell ref="AC20:AE20"/>
    <mergeCell ref="A12:N12"/>
    <mergeCell ref="AL14:AN14"/>
    <mergeCell ref="Q13:S13"/>
    <mergeCell ref="A13:N13"/>
    <mergeCell ref="O13:P13"/>
    <mergeCell ref="A14:N14"/>
    <mergeCell ref="O14:P14"/>
    <mergeCell ref="Z12:AB12"/>
    <mergeCell ref="AC12:AE12"/>
    <mergeCell ref="Q12:S12"/>
    <mergeCell ref="T12:V12"/>
    <mergeCell ref="W12:Y12"/>
    <mergeCell ref="AI12:AK12"/>
    <mergeCell ref="AL12:AN12"/>
    <mergeCell ref="AO12:AQ12"/>
    <mergeCell ref="AR12:AT12"/>
    <mergeCell ref="AF12:AH12"/>
    <mergeCell ref="AX13:AZ13"/>
    <mergeCell ref="AO13:AQ13"/>
    <mergeCell ref="AU13:AW13"/>
    <mergeCell ref="AR13:AT13"/>
    <mergeCell ref="T13:V13"/>
    <mergeCell ref="W13:Y13"/>
    <mergeCell ref="Q14:S14"/>
    <mergeCell ref="T14:V14"/>
    <mergeCell ref="W14:Y14"/>
    <mergeCell ref="AO14:AQ14"/>
    <mergeCell ref="Q15:S15"/>
    <mergeCell ref="A17:N17"/>
    <mergeCell ref="O17:P17"/>
    <mergeCell ref="AI15:AK15"/>
    <mergeCell ref="Q17:S17"/>
    <mergeCell ref="T17:V17"/>
    <mergeCell ref="W17:Y17"/>
    <mergeCell ref="A15:N15"/>
    <mergeCell ref="O15:P15"/>
    <mergeCell ref="A19:N19"/>
    <mergeCell ref="O19:P19"/>
    <mergeCell ref="T15:V15"/>
    <mergeCell ref="W15:Y15"/>
    <mergeCell ref="A16:N16"/>
    <mergeCell ref="O16:P16"/>
    <mergeCell ref="A18:N18"/>
    <mergeCell ref="O18:P18"/>
    <mergeCell ref="Q18:S18"/>
    <mergeCell ref="AX15:AZ15"/>
    <mergeCell ref="Q16:S16"/>
    <mergeCell ref="A20:N20"/>
    <mergeCell ref="O20:P20"/>
    <mergeCell ref="T16:V16"/>
    <mergeCell ref="W16:Y16"/>
    <mergeCell ref="AI16:AK16"/>
    <mergeCell ref="AL16:AN16"/>
    <mergeCell ref="AO16:AQ16"/>
    <mergeCell ref="AU16:AW16"/>
    <mergeCell ref="A21:N21"/>
    <mergeCell ref="O21:P21"/>
    <mergeCell ref="A22:N22"/>
    <mergeCell ref="O22:P22"/>
    <mergeCell ref="Q20:S20"/>
    <mergeCell ref="T20:V20"/>
    <mergeCell ref="W20:Y20"/>
    <mergeCell ref="AI20:AK20"/>
    <mergeCell ref="AU20:AW20"/>
    <mergeCell ref="AX16:AZ16"/>
    <mergeCell ref="A23:N23"/>
    <mergeCell ref="O23:P23"/>
    <mergeCell ref="Z17:AB17"/>
    <mergeCell ref="AC17:AE17"/>
    <mergeCell ref="AF17:AH17"/>
    <mergeCell ref="AI17:AK17"/>
    <mergeCell ref="AL17:AN17"/>
    <mergeCell ref="AR17:AT17"/>
    <mergeCell ref="AX17:AZ17"/>
    <mergeCell ref="Q19:S19"/>
    <mergeCell ref="T19:V19"/>
    <mergeCell ref="W19:Y19"/>
    <mergeCell ref="AI19:AK19"/>
    <mergeCell ref="AL19:AN19"/>
    <mergeCell ref="AO19:AQ19"/>
    <mergeCell ref="AU19:AW19"/>
    <mergeCell ref="AR19:AT19"/>
    <mergeCell ref="AX19:AZ19"/>
    <mergeCell ref="AR20:AT20"/>
    <mergeCell ref="AX20:AZ20"/>
    <mergeCell ref="Q21:S21"/>
    <mergeCell ref="T21:V21"/>
    <mergeCell ref="W21:Y21"/>
    <mergeCell ref="AI21:AK21"/>
    <mergeCell ref="AL21:AN21"/>
    <mergeCell ref="AO21:AQ21"/>
    <mergeCell ref="AU21:AW21"/>
    <mergeCell ref="AR21:AT21"/>
    <mergeCell ref="AX21:AZ21"/>
    <mergeCell ref="Q22:S22"/>
    <mergeCell ref="T22:V22"/>
    <mergeCell ref="W22:Y22"/>
    <mergeCell ref="AI22:AK22"/>
    <mergeCell ref="AL22:AN22"/>
    <mergeCell ref="AO22:AQ22"/>
    <mergeCell ref="AU22:AW22"/>
    <mergeCell ref="AR22:AT22"/>
    <mergeCell ref="AX22:AZ22"/>
    <mergeCell ref="Q23:S23"/>
    <mergeCell ref="T23:V23"/>
    <mergeCell ref="W23:Y23"/>
    <mergeCell ref="AI23:AK23"/>
    <mergeCell ref="Z23:AB23"/>
    <mergeCell ref="AC23:AE23"/>
    <mergeCell ref="AF23:AH23"/>
    <mergeCell ref="AX23:AZ23"/>
    <mergeCell ref="AL23:AN23"/>
    <mergeCell ref="AO23:AQ23"/>
    <mergeCell ref="AU23:AW23"/>
    <mergeCell ref="AR23:AT2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Z49"/>
  <sheetViews>
    <sheetView workbookViewId="0" topLeftCell="P37">
      <selection activeCell="AL51" sqref="AL51"/>
    </sheetView>
  </sheetViews>
  <sheetFormatPr defaultColWidth="9.140625" defaultRowHeight="12.75"/>
  <cols>
    <col min="1" max="52" width="3.7109375" style="0" customWidth="1"/>
  </cols>
  <sheetData>
    <row r="1" spans="51:52" s="480" customFormat="1" ht="18.75" customHeight="1" thickBot="1">
      <c r="AY1" s="500">
        <v>0</v>
      </c>
      <c r="AZ1" s="482">
        <v>1</v>
      </c>
    </row>
    <row r="2" spans="51:52" s="480" customFormat="1" ht="12.75">
      <c r="AY2" s="497" t="s">
        <v>616</v>
      </c>
      <c r="AZ2" s="501"/>
    </row>
    <row r="3" spans="2:52" s="480" customFormat="1" ht="20.25" customHeight="1">
      <c r="B3" s="1417" t="s">
        <v>162</v>
      </c>
      <c r="C3" s="1417"/>
      <c r="D3" s="1417"/>
      <c r="E3" s="1417"/>
      <c r="F3" s="1417"/>
      <c r="G3" s="1417"/>
      <c r="H3" s="1417"/>
      <c r="I3" s="1417"/>
      <c r="J3" s="1417"/>
      <c r="K3" s="1417"/>
      <c r="L3" s="1417"/>
      <c r="M3" s="1417"/>
      <c r="N3" s="1417"/>
      <c r="O3" s="1417"/>
      <c r="P3" s="1417"/>
      <c r="Q3" s="1417"/>
      <c r="R3" s="1417"/>
      <c r="S3" s="1417"/>
      <c r="T3" s="1417"/>
      <c r="U3" s="1417"/>
      <c r="V3" s="1417"/>
      <c r="W3" s="1417"/>
      <c r="X3" s="1417"/>
      <c r="Y3" s="1417"/>
      <c r="Z3" s="1417"/>
      <c r="AA3" s="1417"/>
      <c r="AB3" s="1417"/>
      <c r="AC3" s="1417"/>
      <c r="AD3" s="1417"/>
      <c r="AE3" s="1417"/>
      <c r="AF3" s="1417"/>
      <c r="AG3" s="1417"/>
      <c r="AH3" s="1417"/>
      <c r="AI3" s="1417"/>
      <c r="AJ3" s="1417"/>
      <c r="AK3" s="1417"/>
      <c r="AL3" s="1417"/>
      <c r="AM3" s="1417"/>
      <c r="AN3" s="1417"/>
      <c r="AO3" s="1417"/>
      <c r="AP3" s="1417"/>
      <c r="AQ3" s="1417"/>
      <c r="AR3" s="1417"/>
      <c r="AS3" s="1417"/>
      <c r="AT3" s="1417"/>
      <c r="AU3" s="1417"/>
      <c r="AV3" s="1417"/>
      <c r="AW3" s="1417"/>
      <c r="AX3" s="1417"/>
      <c r="AY3" s="1417"/>
      <c r="AZ3" s="1417"/>
    </row>
    <row r="4" spans="2:52" s="480" customFormat="1" ht="16.5"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2"/>
      <c r="V4" s="502"/>
      <c r="W4" s="502"/>
      <c r="X4" s="502"/>
      <c r="Y4" s="502"/>
      <c r="Z4" s="502"/>
      <c r="AA4" s="502"/>
      <c r="AB4" s="502"/>
      <c r="AC4" s="502"/>
      <c r="AD4" s="502"/>
      <c r="AE4" s="502"/>
      <c r="AF4" s="502"/>
      <c r="AG4" s="502"/>
      <c r="AH4" s="502"/>
      <c r="AI4" s="502"/>
      <c r="AJ4" s="502"/>
      <c r="AK4" s="502"/>
      <c r="AL4" s="502"/>
      <c r="AM4" s="502"/>
      <c r="AN4" s="502"/>
      <c r="AO4" s="502"/>
      <c r="AP4" s="502"/>
      <c r="AQ4" s="502"/>
      <c r="AR4" s="1424" t="s">
        <v>163</v>
      </c>
      <c r="AS4" s="1424"/>
      <c r="AT4" s="1424"/>
      <c r="AU4" s="1424"/>
      <c r="AV4" s="1424"/>
      <c r="AW4" s="1424"/>
      <c r="AX4" s="1424"/>
      <c r="AY4" s="1424"/>
      <c r="AZ4" s="1424"/>
    </row>
    <row r="5" spans="44:52" s="480" customFormat="1" ht="13.5" thickBot="1">
      <c r="AR5" s="503" t="s">
        <v>506</v>
      </c>
      <c r="AS5" s="503"/>
      <c r="AT5" s="503"/>
      <c r="AU5" s="503"/>
      <c r="AV5" s="503"/>
      <c r="AW5" s="503"/>
      <c r="AX5" s="503"/>
      <c r="AY5" s="503"/>
      <c r="AZ5" s="503"/>
    </row>
    <row r="6" spans="2:40" s="480" customFormat="1" ht="18.75" customHeight="1" thickBot="1">
      <c r="B6" s="483">
        <v>5</v>
      </c>
      <c r="C6" s="484">
        <v>13</v>
      </c>
      <c r="D6" s="484">
        <v>0</v>
      </c>
      <c r="E6" s="484">
        <v>0</v>
      </c>
      <c r="F6" s="484">
        <v>0</v>
      </c>
      <c r="G6" s="485">
        <v>9</v>
      </c>
      <c r="H6" s="486"/>
      <c r="I6" s="483">
        <v>1</v>
      </c>
      <c r="J6" s="484">
        <v>2</v>
      </c>
      <c r="K6" s="484">
        <v>5</v>
      </c>
      <c r="L6" s="485">
        <v>4</v>
      </c>
      <c r="M6" s="486"/>
      <c r="N6" s="483">
        <v>0</v>
      </c>
      <c r="O6" s="485">
        <v>1</v>
      </c>
      <c r="P6" s="487"/>
      <c r="Q6" s="483">
        <v>2</v>
      </c>
      <c r="R6" s="484">
        <v>8</v>
      </c>
      <c r="S6" s="484">
        <v>0</v>
      </c>
      <c r="T6" s="485">
        <v>0</v>
      </c>
      <c r="U6" s="486"/>
      <c r="V6" s="483">
        <v>7</v>
      </c>
      <c r="W6" s="484">
        <v>5</v>
      </c>
      <c r="X6" s="484">
        <v>1</v>
      </c>
      <c r="Y6" s="484">
        <v>1</v>
      </c>
      <c r="Z6" s="484">
        <v>1</v>
      </c>
      <c r="AA6" s="485">
        <v>5</v>
      </c>
      <c r="AB6" s="509"/>
      <c r="AD6" s="488">
        <v>5</v>
      </c>
      <c r="AE6" s="510">
        <v>9</v>
      </c>
      <c r="AF6" s="511"/>
      <c r="AG6" s="511"/>
      <c r="AI6" s="490">
        <v>2</v>
      </c>
      <c r="AJ6" s="491">
        <v>0</v>
      </c>
      <c r="AK6" s="491">
        <v>0</v>
      </c>
      <c r="AL6" s="492">
        <v>7</v>
      </c>
      <c r="AN6" s="493">
        <v>2</v>
      </c>
    </row>
    <row r="7" spans="2:40" s="480" customFormat="1" ht="25.5" customHeight="1">
      <c r="B7" s="494" t="s">
        <v>507</v>
      </c>
      <c r="C7" s="494"/>
      <c r="D7" s="494"/>
      <c r="E7" s="494"/>
      <c r="F7" s="494"/>
      <c r="G7" s="494"/>
      <c r="H7" s="495"/>
      <c r="I7" s="494" t="s">
        <v>508</v>
      </c>
      <c r="J7" s="494"/>
      <c r="K7" s="494"/>
      <c r="L7" s="494"/>
      <c r="M7" s="495"/>
      <c r="N7" s="496" t="s">
        <v>66</v>
      </c>
      <c r="O7" s="496"/>
      <c r="P7" s="495"/>
      <c r="Q7" s="496" t="s">
        <v>510</v>
      </c>
      <c r="R7" s="496"/>
      <c r="S7" s="496"/>
      <c r="T7" s="496"/>
      <c r="U7" s="495"/>
      <c r="V7" s="494" t="s">
        <v>511</v>
      </c>
      <c r="W7" s="494"/>
      <c r="X7" s="494"/>
      <c r="Y7" s="494"/>
      <c r="Z7" s="494"/>
      <c r="AA7" s="497"/>
      <c r="AB7" s="497"/>
      <c r="AD7" s="494" t="s">
        <v>512</v>
      </c>
      <c r="AE7" s="494"/>
      <c r="AF7" s="494"/>
      <c r="AG7" s="494"/>
      <c r="AI7" s="494" t="s">
        <v>513</v>
      </c>
      <c r="AJ7" s="494"/>
      <c r="AK7" s="494"/>
      <c r="AL7" s="494"/>
      <c r="AN7" s="494" t="s">
        <v>514</v>
      </c>
    </row>
    <row r="8" s="480" customFormat="1" ht="12.75">
      <c r="AW8" s="498" t="s">
        <v>112</v>
      </c>
    </row>
    <row r="9" spans="1:52" s="512" customFormat="1" ht="62.25" customHeight="1">
      <c r="A9" s="1390" t="s">
        <v>23</v>
      </c>
      <c r="B9" s="1370"/>
      <c r="C9" s="1370"/>
      <c r="D9" s="1370"/>
      <c r="E9" s="1370"/>
      <c r="F9" s="1370"/>
      <c r="G9" s="1370"/>
      <c r="H9" s="1370"/>
      <c r="I9" s="1370"/>
      <c r="J9" s="1370"/>
      <c r="K9" s="1370"/>
      <c r="L9" s="1370"/>
      <c r="M9" s="1370"/>
      <c r="N9" s="1371"/>
      <c r="O9" s="1384" t="s">
        <v>138</v>
      </c>
      <c r="P9" s="1385"/>
      <c r="Q9" s="1391" t="s">
        <v>164</v>
      </c>
      <c r="R9" s="1391"/>
      <c r="S9" s="1391"/>
      <c r="T9" s="1391" t="s">
        <v>165</v>
      </c>
      <c r="U9" s="1391"/>
      <c r="V9" s="1391"/>
      <c r="W9" s="1391" t="s">
        <v>166</v>
      </c>
      <c r="X9" s="1391"/>
      <c r="Y9" s="1391"/>
      <c r="Z9" s="1391" t="s">
        <v>142</v>
      </c>
      <c r="AA9" s="1391"/>
      <c r="AB9" s="1391"/>
      <c r="AC9" s="1391"/>
      <c r="AD9" s="1391"/>
      <c r="AE9" s="1391"/>
      <c r="AF9" s="1391" t="s">
        <v>167</v>
      </c>
      <c r="AG9" s="1391"/>
      <c r="AH9" s="1391"/>
      <c r="AI9" s="1391" t="s">
        <v>143</v>
      </c>
      <c r="AJ9" s="1391"/>
      <c r="AK9" s="1391"/>
      <c r="AL9" s="1391" t="s">
        <v>144</v>
      </c>
      <c r="AM9" s="1391"/>
      <c r="AN9" s="1391"/>
      <c r="AO9" s="1391"/>
      <c r="AP9" s="1391"/>
      <c r="AQ9" s="1391"/>
      <c r="AR9" s="1391" t="s">
        <v>168</v>
      </c>
      <c r="AS9" s="1391"/>
      <c r="AT9" s="1391"/>
      <c r="AU9" s="1391"/>
      <c r="AV9" s="1391"/>
      <c r="AW9" s="1391"/>
      <c r="AX9" s="1391"/>
      <c r="AY9" s="1391"/>
      <c r="AZ9" s="1391"/>
    </row>
    <row r="10" spans="1:52" s="512" customFormat="1" ht="56.25" customHeight="1">
      <c r="A10" s="1390"/>
      <c r="B10" s="1370"/>
      <c r="C10" s="1370"/>
      <c r="D10" s="1370"/>
      <c r="E10" s="1370"/>
      <c r="F10" s="1370"/>
      <c r="G10" s="1370"/>
      <c r="H10" s="1370"/>
      <c r="I10" s="1370"/>
      <c r="J10" s="1370"/>
      <c r="K10" s="1370"/>
      <c r="L10" s="1370"/>
      <c r="M10" s="1370"/>
      <c r="N10" s="1371"/>
      <c r="O10" s="1387"/>
      <c r="P10" s="1388"/>
      <c r="Q10" s="1391"/>
      <c r="R10" s="1391"/>
      <c r="S10" s="1391"/>
      <c r="T10" s="1391"/>
      <c r="U10" s="1391"/>
      <c r="V10" s="1391"/>
      <c r="W10" s="1391"/>
      <c r="X10" s="1391"/>
      <c r="Y10" s="1391"/>
      <c r="Z10" s="1391" t="s">
        <v>146</v>
      </c>
      <c r="AA10" s="1391"/>
      <c r="AB10" s="1391"/>
      <c r="AC10" s="1391" t="s">
        <v>147</v>
      </c>
      <c r="AD10" s="1391"/>
      <c r="AE10" s="1391"/>
      <c r="AF10" s="1391"/>
      <c r="AG10" s="1391"/>
      <c r="AH10" s="1391"/>
      <c r="AI10" s="1391"/>
      <c r="AJ10" s="1391"/>
      <c r="AK10" s="1391"/>
      <c r="AL10" s="1391" t="s">
        <v>169</v>
      </c>
      <c r="AM10" s="1391"/>
      <c r="AN10" s="1391"/>
      <c r="AO10" s="1391" t="s">
        <v>170</v>
      </c>
      <c r="AP10" s="1391"/>
      <c r="AQ10" s="1391"/>
      <c r="AR10" s="1391" t="s">
        <v>146</v>
      </c>
      <c r="AS10" s="1391"/>
      <c r="AT10" s="1391"/>
      <c r="AU10" s="1391" t="s">
        <v>147</v>
      </c>
      <c r="AV10" s="1391"/>
      <c r="AW10" s="1391"/>
      <c r="AX10" s="1391" t="s">
        <v>152</v>
      </c>
      <c r="AY10" s="1391"/>
      <c r="AZ10" s="1391"/>
    </row>
    <row r="11" spans="1:52" ht="12.75">
      <c r="A11" s="1411">
        <v>1</v>
      </c>
      <c r="B11" s="1412"/>
      <c r="C11" s="1412"/>
      <c r="D11" s="1412"/>
      <c r="E11" s="1412"/>
      <c r="F11" s="1412"/>
      <c r="G11" s="1412"/>
      <c r="H11" s="1412"/>
      <c r="I11" s="1412"/>
      <c r="J11" s="1412"/>
      <c r="K11" s="1412"/>
      <c r="L11" s="1412"/>
      <c r="M11" s="1412"/>
      <c r="N11" s="1413"/>
      <c r="O11" s="1412">
        <v>2</v>
      </c>
      <c r="P11" s="1413"/>
      <c r="Q11" s="1410">
        <v>3</v>
      </c>
      <c r="R11" s="1410"/>
      <c r="S11" s="1410"/>
      <c r="T11" s="1410">
        <v>4</v>
      </c>
      <c r="U11" s="1410"/>
      <c r="V11" s="1410"/>
      <c r="W11" s="1410">
        <v>5</v>
      </c>
      <c r="X11" s="1410"/>
      <c r="Y11" s="1410"/>
      <c r="Z11" s="1410">
        <v>6</v>
      </c>
      <c r="AA11" s="1410"/>
      <c r="AB11" s="1410"/>
      <c r="AC11" s="1410">
        <v>7</v>
      </c>
      <c r="AD11" s="1410"/>
      <c r="AE11" s="1410"/>
      <c r="AF11" s="1410">
        <v>8</v>
      </c>
      <c r="AG11" s="1410"/>
      <c r="AH11" s="1410"/>
      <c r="AI11" s="1410">
        <v>9</v>
      </c>
      <c r="AJ11" s="1410"/>
      <c r="AK11" s="1410"/>
      <c r="AL11" s="1410">
        <v>10</v>
      </c>
      <c r="AM11" s="1410"/>
      <c r="AN11" s="1410"/>
      <c r="AO11" s="1410">
        <v>11</v>
      </c>
      <c r="AP11" s="1410"/>
      <c r="AQ11" s="1410"/>
      <c r="AR11" s="1410">
        <v>12</v>
      </c>
      <c r="AS11" s="1410"/>
      <c r="AT11" s="1410"/>
      <c r="AU11" s="1410">
        <v>13</v>
      </c>
      <c r="AV11" s="1410"/>
      <c r="AW11" s="1410"/>
      <c r="AX11" s="1410">
        <v>14</v>
      </c>
      <c r="AY11" s="1410"/>
      <c r="AZ11" s="1410"/>
    </row>
    <row r="12" spans="1:52" s="513" customFormat="1" ht="28.5" customHeight="1">
      <c r="A12" s="1367" t="s">
        <v>171</v>
      </c>
      <c r="B12" s="1368"/>
      <c r="C12" s="1368"/>
      <c r="D12" s="1368"/>
      <c r="E12" s="1368"/>
      <c r="F12" s="1368"/>
      <c r="G12" s="1368"/>
      <c r="H12" s="1368"/>
      <c r="I12" s="1368"/>
      <c r="J12" s="1368"/>
      <c r="K12" s="1368"/>
      <c r="L12" s="1368"/>
      <c r="M12" s="1368"/>
      <c r="N12" s="1369"/>
      <c r="O12" s="1401">
        <v>1</v>
      </c>
      <c r="P12" s="1402"/>
      <c r="Q12" s="1398">
        <v>415994</v>
      </c>
      <c r="R12" s="1398"/>
      <c r="S12" s="1398"/>
      <c r="T12" s="1398"/>
      <c r="U12" s="1398"/>
      <c r="V12" s="1398"/>
      <c r="W12" s="1398"/>
      <c r="X12" s="1398"/>
      <c r="Y12" s="1398"/>
      <c r="Z12" s="1398">
        <v>-17000</v>
      </c>
      <c r="AA12" s="1398"/>
      <c r="AB12" s="1398"/>
      <c r="AC12" s="1398"/>
      <c r="AD12" s="1398"/>
      <c r="AE12" s="1398"/>
      <c r="AF12" s="1398">
        <v>398994</v>
      </c>
      <c r="AG12" s="1398"/>
      <c r="AH12" s="1398"/>
      <c r="AI12" s="1398"/>
      <c r="AJ12" s="1398"/>
      <c r="AK12" s="1398"/>
      <c r="AL12" s="1398">
        <v>70999</v>
      </c>
      <c r="AM12" s="1398"/>
      <c r="AN12" s="1398"/>
      <c r="AO12" s="1398"/>
      <c r="AP12" s="1398"/>
      <c r="AQ12" s="1398"/>
      <c r="AR12" s="1398">
        <v>327995</v>
      </c>
      <c r="AS12" s="1398"/>
      <c r="AT12" s="1398"/>
      <c r="AU12" s="1398"/>
      <c r="AV12" s="1398"/>
      <c r="AW12" s="1398"/>
      <c r="AX12" s="1398">
        <v>327995</v>
      </c>
      <c r="AY12" s="1398"/>
      <c r="AZ12" s="1398"/>
    </row>
    <row r="13" spans="1:52" s="514" customFormat="1" ht="18" customHeight="1">
      <c r="A13" s="1403" t="s">
        <v>172</v>
      </c>
      <c r="B13" s="1404"/>
      <c r="C13" s="1404"/>
      <c r="D13" s="1404"/>
      <c r="E13" s="1404"/>
      <c r="F13" s="1404"/>
      <c r="G13" s="1404"/>
      <c r="H13" s="1404"/>
      <c r="I13" s="1404"/>
      <c r="J13" s="1404"/>
      <c r="K13" s="1404"/>
      <c r="L13" s="1404"/>
      <c r="M13" s="1404"/>
      <c r="N13" s="1405"/>
      <c r="O13" s="1401">
        <v>2</v>
      </c>
      <c r="P13" s="1402"/>
      <c r="Q13" s="1399">
        <v>61000</v>
      </c>
      <c r="R13" s="1399"/>
      <c r="S13" s="1399"/>
      <c r="T13" s="1399"/>
      <c r="U13" s="1399"/>
      <c r="V13" s="1399"/>
      <c r="W13" s="1399"/>
      <c r="X13" s="1399"/>
      <c r="Y13" s="1399"/>
      <c r="Z13" s="1398">
        <v>-17000</v>
      </c>
      <c r="AA13" s="1398"/>
      <c r="AB13" s="1398"/>
      <c r="AC13" s="1398"/>
      <c r="AD13" s="1398"/>
      <c r="AE13" s="1398"/>
      <c r="AF13" s="1398">
        <v>44000</v>
      </c>
      <c r="AG13" s="1398"/>
      <c r="AH13" s="1398"/>
      <c r="AI13" s="1398"/>
      <c r="AJ13" s="1398"/>
      <c r="AK13" s="1398"/>
      <c r="AL13" s="1398"/>
      <c r="AM13" s="1398"/>
      <c r="AN13" s="1398"/>
      <c r="AO13" s="1398"/>
      <c r="AP13" s="1398"/>
      <c r="AQ13" s="1398"/>
      <c r="AR13" s="1398">
        <v>44000</v>
      </c>
      <c r="AS13" s="1398"/>
      <c r="AT13" s="1398"/>
      <c r="AU13" s="1398"/>
      <c r="AV13" s="1398"/>
      <c r="AW13" s="1398"/>
      <c r="AX13" s="1398">
        <v>44000</v>
      </c>
      <c r="AY13" s="1398"/>
      <c r="AZ13" s="1398"/>
    </row>
    <row r="14" spans="1:52" s="514" customFormat="1" ht="18" customHeight="1">
      <c r="A14" s="1403" t="s">
        <v>173</v>
      </c>
      <c r="B14" s="1404"/>
      <c r="C14" s="1404"/>
      <c r="D14" s="1404"/>
      <c r="E14" s="1404"/>
      <c r="F14" s="1404"/>
      <c r="G14" s="1404"/>
      <c r="H14" s="1404"/>
      <c r="I14" s="1404"/>
      <c r="J14" s="1404"/>
      <c r="K14" s="1404"/>
      <c r="L14" s="1404"/>
      <c r="M14" s="1404"/>
      <c r="N14" s="1405"/>
      <c r="O14" s="1401">
        <v>3</v>
      </c>
      <c r="P14" s="1402"/>
      <c r="Q14" s="1399"/>
      <c r="R14" s="1399"/>
      <c r="S14" s="1399"/>
      <c r="T14" s="1399"/>
      <c r="U14" s="1399"/>
      <c r="V14" s="1399"/>
      <c r="W14" s="1399"/>
      <c r="X14" s="1399"/>
      <c r="Y14" s="1399"/>
      <c r="Z14" s="1398"/>
      <c r="AA14" s="1398"/>
      <c r="AB14" s="1398"/>
      <c r="AC14" s="1398"/>
      <c r="AD14" s="1398"/>
      <c r="AE14" s="1398"/>
      <c r="AF14" s="1398"/>
      <c r="AG14" s="1398"/>
      <c r="AH14" s="1398"/>
      <c r="AI14" s="1398"/>
      <c r="AJ14" s="1398"/>
      <c r="AK14" s="1398"/>
      <c r="AL14" s="1398"/>
      <c r="AM14" s="1398"/>
      <c r="AN14" s="1398"/>
      <c r="AO14" s="1398"/>
      <c r="AP14" s="1398"/>
      <c r="AQ14" s="1398"/>
      <c r="AR14" s="1398"/>
      <c r="AS14" s="1398"/>
      <c r="AT14" s="1398"/>
      <c r="AU14" s="1398"/>
      <c r="AV14" s="1398"/>
      <c r="AW14" s="1398"/>
      <c r="AX14" s="1398"/>
      <c r="AY14" s="1398"/>
      <c r="AZ14" s="1398"/>
    </row>
    <row r="15" spans="1:52" s="514" customFormat="1" ht="18" customHeight="1">
      <c r="A15" s="1403" t="s">
        <v>174</v>
      </c>
      <c r="B15" s="1404"/>
      <c r="C15" s="1404"/>
      <c r="D15" s="1404"/>
      <c r="E15" s="1404"/>
      <c r="F15" s="1404"/>
      <c r="G15" s="1404"/>
      <c r="H15" s="1404"/>
      <c r="I15" s="1404"/>
      <c r="J15" s="1404"/>
      <c r="K15" s="1404"/>
      <c r="L15" s="1404"/>
      <c r="M15" s="1404"/>
      <c r="N15" s="1405"/>
      <c r="O15" s="1401">
        <v>4</v>
      </c>
      <c r="P15" s="1402"/>
      <c r="Q15" s="1399"/>
      <c r="R15" s="1399"/>
      <c r="S15" s="1399"/>
      <c r="T15" s="1399"/>
      <c r="U15" s="1399"/>
      <c r="V15" s="1399"/>
      <c r="W15" s="1399"/>
      <c r="X15" s="1399"/>
      <c r="Y15" s="1399"/>
      <c r="Z15" s="1398"/>
      <c r="AA15" s="1398"/>
      <c r="AB15" s="1398"/>
      <c r="AC15" s="1398"/>
      <c r="AD15" s="1398"/>
      <c r="AE15" s="1398"/>
      <c r="AF15" s="1398"/>
      <c r="AG15" s="1398"/>
      <c r="AH15" s="1398"/>
      <c r="AI15" s="1398"/>
      <c r="AJ15" s="1398"/>
      <c r="AK15" s="1398"/>
      <c r="AL15" s="1398"/>
      <c r="AM15" s="1398"/>
      <c r="AN15" s="1398"/>
      <c r="AO15" s="1398"/>
      <c r="AP15" s="1398"/>
      <c r="AQ15" s="1398"/>
      <c r="AR15" s="1398"/>
      <c r="AS15" s="1398"/>
      <c r="AT15" s="1398"/>
      <c r="AU15" s="1398"/>
      <c r="AV15" s="1398"/>
      <c r="AW15" s="1398"/>
      <c r="AX15" s="1398"/>
      <c r="AY15" s="1398"/>
      <c r="AZ15" s="1398"/>
    </row>
    <row r="16" spans="1:52" s="514" customFormat="1" ht="18" customHeight="1">
      <c r="A16" s="1403" t="s">
        <v>175</v>
      </c>
      <c r="B16" s="1404"/>
      <c r="C16" s="1404"/>
      <c r="D16" s="1404"/>
      <c r="E16" s="1404"/>
      <c r="F16" s="1404"/>
      <c r="G16" s="1404"/>
      <c r="H16" s="1404"/>
      <c r="I16" s="1404"/>
      <c r="J16" s="1404"/>
      <c r="K16" s="1404"/>
      <c r="L16" s="1404"/>
      <c r="M16" s="1404"/>
      <c r="N16" s="1405"/>
      <c r="O16" s="1401">
        <v>5</v>
      </c>
      <c r="P16" s="1402"/>
      <c r="Q16" s="1399"/>
      <c r="R16" s="1399"/>
      <c r="S16" s="1399"/>
      <c r="T16" s="1399"/>
      <c r="U16" s="1399"/>
      <c r="V16" s="1399"/>
      <c r="W16" s="1399"/>
      <c r="X16" s="1399"/>
      <c r="Y16" s="1399"/>
      <c r="Z16" s="1398"/>
      <c r="AA16" s="1398"/>
      <c r="AB16" s="1398"/>
      <c r="AC16" s="1398"/>
      <c r="AD16" s="1398"/>
      <c r="AE16" s="1398"/>
      <c r="AF16" s="1398"/>
      <c r="AG16" s="1398"/>
      <c r="AH16" s="1398"/>
      <c r="AI16" s="1398"/>
      <c r="AJ16" s="1398"/>
      <c r="AK16" s="1398"/>
      <c r="AL16" s="1398"/>
      <c r="AM16" s="1398"/>
      <c r="AN16" s="1398"/>
      <c r="AO16" s="1398"/>
      <c r="AP16" s="1398"/>
      <c r="AQ16" s="1398"/>
      <c r="AR16" s="1398"/>
      <c r="AS16" s="1398"/>
      <c r="AT16" s="1398"/>
      <c r="AU16" s="1398"/>
      <c r="AV16" s="1398"/>
      <c r="AW16" s="1398"/>
      <c r="AX16" s="1398"/>
      <c r="AY16" s="1398"/>
      <c r="AZ16" s="1398"/>
    </row>
    <row r="17" spans="1:52" s="514" customFormat="1" ht="18" customHeight="1">
      <c r="A17" s="1403" t="s">
        <v>176</v>
      </c>
      <c r="B17" s="1404"/>
      <c r="C17" s="1404"/>
      <c r="D17" s="1404"/>
      <c r="E17" s="1404"/>
      <c r="F17" s="1404"/>
      <c r="G17" s="1404"/>
      <c r="H17" s="1404"/>
      <c r="I17" s="1404"/>
      <c r="J17" s="1404"/>
      <c r="K17" s="1404"/>
      <c r="L17" s="1404"/>
      <c r="M17" s="1404"/>
      <c r="N17" s="1405"/>
      <c r="O17" s="1401">
        <v>6</v>
      </c>
      <c r="P17" s="1402"/>
      <c r="Q17" s="1399"/>
      <c r="R17" s="1399"/>
      <c r="S17" s="1399"/>
      <c r="T17" s="1399"/>
      <c r="U17" s="1399"/>
      <c r="V17" s="1399"/>
      <c r="W17" s="1399"/>
      <c r="X17" s="1399"/>
      <c r="Y17" s="1399"/>
      <c r="Z17" s="1398"/>
      <c r="AA17" s="1398"/>
      <c r="AB17" s="1398"/>
      <c r="AC17" s="1398"/>
      <c r="AD17" s="1398"/>
      <c r="AE17" s="1398"/>
      <c r="AF17" s="1398"/>
      <c r="AG17" s="1398"/>
      <c r="AH17" s="1398"/>
      <c r="AI17" s="1398"/>
      <c r="AJ17" s="1398"/>
      <c r="AK17" s="1398"/>
      <c r="AL17" s="1398"/>
      <c r="AM17" s="1398"/>
      <c r="AN17" s="1398"/>
      <c r="AO17" s="1398"/>
      <c r="AP17" s="1398"/>
      <c r="AQ17" s="1398"/>
      <c r="AR17" s="1398"/>
      <c r="AS17" s="1398"/>
      <c r="AT17" s="1398"/>
      <c r="AU17" s="1398"/>
      <c r="AV17" s="1398"/>
      <c r="AW17" s="1398"/>
      <c r="AX17" s="1398"/>
      <c r="AY17" s="1398"/>
      <c r="AZ17" s="1398"/>
    </row>
    <row r="18" spans="1:52" s="514" customFormat="1" ht="18" customHeight="1">
      <c r="A18" s="1403" t="s">
        <v>177</v>
      </c>
      <c r="B18" s="1404"/>
      <c r="C18" s="1404"/>
      <c r="D18" s="1404"/>
      <c r="E18" s="1404"/>
      <c r="F18" s="1404"/>
      <c r="G18" s="1404"/>
      <c r="H18" s="1404"/>
      <c r="I18" s="1404"/>
      <c r="J18" s="1404"/>
      <c r="K18" s="1404"/>
      <c r="L18" s="1404"/>
      <c r="M18" s="1404"/>
      <c r="N18" s="1405"/>
      <c r="O18" s="1401">
        <v>7</v>
      </c>
      <c r="P18" s="1402"/>
      <c r="Q18" s="1399">
        <v>354994</v>
      </c>
      <c r="R18" s="1399"/>
      <c r="S18" s="1399"/>
      <c r="T18" s="1399"/>
      <c r="U18" s="1399"/>
      <c r="V18" s="1399"/>
      <c r="W18" s="1399"/>
      <c r="X18" s="1399"/>
      <c r="Y18" s="1399"/>
      <c r="Z18" s="1398"/>
      <c r="AA18" s="1398"/>
      <c r="AB18" s="1398"/>
      <c r="AC18" s="1398"/>
      <c r="AD18" s="1398"/>
      <c r="AE18" s="1398"/>
      <c r="AF18" s="1398">
        <v>354994</v>
      </c>
      <c r="AG18" s="1398"/>
      <c r="AH18" s="1398"/>
      <c r="AI18" s="1398"/>
      <c r="AJ18" s="1398"/>
      <c r="AK18" s="1398"/>
      <c r="AL18" s="1398">
        <v>70999</v>
      </c>
      <c r="AM18" s="1398"/>
      <c r="AN18" s="1398"/>
      <c r="AO18" s="1398"/>
      <c r="AP18" s="1398"/>
      <c r="AQ18" s="1398"/>
      <c r="AR18" s="1398">
        <v>283995</v>
      </c>
      <c r="AS18" s="1398"/>
      <c r="AT18" s="1398"/>
      <c r="AU18" s="1398"/>
      <c r="AV18" s="1398"/>
      <c r="AW18" s="1398"/>
      <c r="AX18" s="1398">
        <v>283995</v>
      </c>
      <c r="AY18" s="1398"/>
      <c r="AZ18" s="1398"/>
    </row>
    <row r="19" spans="1:52" s="514" customFormat="1" ht="28.5" customHeight="1">
      <c r="A19" s="1367" t="s">
        <v>178</v>
      </c>
      <c r="B19" s="1368"/>
      <c r="C19" s="1368"/>
      <c r="D19" s="1368"/>
      <c r="E19" s="1368"/>
      <c r="F19" s="1368"/>
      <c r="G19" s="1368"/>
      <c r="H19" s="1368"/>
      <c r="I19" s="1368"/>
      <c r="J19" s="1368"/>
      <c r="K19" s="1368"/>
      <c r="L19" s="1368"/>
      <c r="M19" s="1368"/>
      <c r="N19" s="1369"/>
      <c r="O19" s="1401">
        <v>8</v>
      </c>
      <c r="P19" s="1402"/>
      <c r="Q19" s="1407">
        <v>757352</v>
      </c>
      <c r="R19" s="1408"/>
      <c r="S19" s="1409"/>
      <c r="T19" s="1407"/>
      <c r="U19" s="1408"/>
      <c r="V19" s="1409"/>
      <c r="W19" s="1407">
        <v>6898366</v>
      </c>
      <c r="X19" s="1408"/>
      <c r="Y19" s="1409"/>
      <c r="Z19" s="1414">
        <v>17000</v>
      </c>
      <c r="AA19" s="1415"/>
      <c r="AB19" s="1416"/>
      <c r="AC19" s="1414"/>
      <c r="AD19" s="1415"/>
      <c r="AE19" s="1416"/>
      <c r="AF19" s="1414">
        <v>7672718</v>
      </c>
      <c r="AG19" s="1415"/>
      <c r="AH19" s="1416"/>
      <c r="AI19" s="1414"/>
      <c r="AJ19" s="1415"/>
      <c r="AK19" s="1416"/>
      <c r="AL19" s="1414">
        <v>622962</v>
      </c>
      <c r="AM19" s="1415"/>
      <c r="AN19" s="1416"/>
      <c r="AO19" s="1414">
        <v>6539180</v>
      </c>
      <c r="AP19" s="1415"/>
      <c r="AQ19" s="1416"/>
      <c r="AR19" s="1414">
        <v>151390</v>
      </c>
      <c r="AS19" s="1415"/>
      <c r="AT19" s="1416"/>
      <c r="AU19" s="1414">
        <v>359186</v>
      </c>
      <c r="AV19" s="1415"/>
      <c r="AW19" s="1416"/>
      <c r="AX19" s="1414">
        <v>510576</v>
      </c>
      <c r="AY19" s="1415"/>
      <c r="AZ19" s="1416"/>
    </row>
    <row r="20" spans="1:52" s="514" customFormat="1" ht="18" customHeight="1">
      <c r="A20" s="1403" t="s">
        <v>179</v>
      </c>
      <c r="B20" s="1404"/>
      <c r="C20" s="1404"/>
      <c r="D20" s="1404"/>
      <c r="E20" s="1404"/>
      <c r="F20" s="1404"/>
      <c r="G20" s="1404"/>
      <c r="H20" s="1404"/>
      <c r="I20" s="1404"/>
      <c r="J20" s="1404"/>
      <c r="K20" s="1404"/>
      <c r="L20" s="1404"/>
      <c r="M20" s="1404"/>
      <c r="N20" s="1405"/>
      <c r="O20" s="1401">
        <v>9</v>
      </c>
      <c r="P20" s="1402"/>
      <c r="Q20" s="1407"/>
      <c r="R20" s="1408"/>
      <c r="S20" s="1409"/>
      <c r="T20" s="1407"/>
      <c r="U20" s="1408"/>
      <c r="V20" s="1409"/>
      <c r="W20" s="1407"/>
      <c r="X20" s="1408"/>
      <c r="Y20" s="1409"/>
      <c r="Z20" s="1414"/>
      <c r="AA20" s="1415"/>
      <c r="AB20" s="1416"/>
      <c r="AC20" s="1414"/>
      <c r="AD20" s="1415"/>
      <c r="AE20" s="1416"/>
      <c r="AF20" s="1414"/>
      <c r="AG20" s="1415"/>
      <c r="AH20" s="1416"/>
      <c r="AI20" s="1414"/>
      <c r="AJ20" s="1415"/>
      <c r="AK20" s="1416"/>
      <c r="AL20" s="1414"/>
      <c r="AM20" s="1415"/>
      <c r="AN20" s="1416"/>
      <c r="AO20" s="1414"/>
      <c r="AP20" s="1415"/>
      <c r="AQ20" s="1416"/>
      <c r="AR20" s="1414"/>
      <c r="AS20" s="1415"/>
      <c r="AT20" s="1416"/>
      <c r="AU20" s="1414"/>
      <c r="AV20" s="1415"/>
      <c r="AW20" s="1416"/>
      <c r="AX20" s="1414"/>
      <c r="AY20" s="1415"/>
      <c r="AZ20" s="1416"/>
    </row>
    <row r="21" spans="1:52" s="513" customFormat="1" ht="18" customHeight="1">
      <c r="A21" s="1403" t="s">
        <v>180</v>
      </c>
      <c r="B21" s="1404"/>
      <c r="C21" s="1404"/>
      <c r="D21" s="1404"/>
      <c r="E21" s="1404"/>
      <c r="F21" s="1404"/>
      <c r="G21" s="1404"/>
      <c r="H21" s="1404"/>
      <c r="I21" s="1404"/>
      <c r="J21" s="1404"/>
      <c r="K21" s="1404"/>
      <c r="L21" s="1404"/>
      <c r="M21" s="1404"/>
      <c r="N21" s="1405"/>
      <c r="O21" s="1401">
        <v>10</v>
      </c>
      <c r="P21" s="1402"/>
      <c r="Q21" s="1398"/>
      <c r="R21" s="1398"/>
      <c r="S21" s="1398"/>
      <c r="T21" s="1398"/>
      <c r="U21" s="1398"/>
      <c r="V21" s="1398"/>
      <c r="W21" s="1398"/>
      <c r="X21" s="1398"/>
      <c r="Y21" s="1398"/>
      <c r="Z21" s="1398"/>
      <c r="AA21" s="1398"/>
      <c r="AB21" s="1398"/>
      <c r="AC21" s="1398"/>
      <c r="AD21" s="1398"/>
      <c r="AE21" s="1398"/>
      <c r="AF21" s="1398"/>
      <c r="AG21" s="1398"/>
      <c r="AH21" s="1398"/>
      <c r="AI21" s="1398"/>
      <c r="AJ21" s="1398"/>
      <c r="AK21" s="1398"/>
      <c r="AL21" s="1398"/>
      <c r="AM21" s="1398"/>
      <c r="AN21" s="1398"/>
      <c r="AO21" s="1398"/>
      <c r="AP21" s="1398"/>
      <c r="AQ21" s="1398"/>
      <c r="AR21" s="1398"/>
      <c r="AS21" s="1398"/>
      <c r="AT21" s="1398"/>
      <c r="AU21" s="1398"/>
      <c r="AV21" s="1398"/>
      <c r="AW21" s="1398"/>
      <c r="AX21" s="1398"/>
      <c r="AY21" s="1398"/>
      <c r="AZ21" s="1398"/>
    </row>
    <row r="22" spans="1:52" s="513" customFormat="1" ht="28.5" customHeight="1">
      <c r="A22" s="1367" t="s">
        <v>181</v>
      </c>
      <c r="B22" s="1368"/>
      <c r="C22" s="1368"/>
      <c r="D22" s="1368"/>
      <c r="E22" s="1368"/>
      <c r="F22" s="1368"/>
      <c r="G22" s="1368"/>
      <c r="H22" s="1368"/>
      <c r="I22" s="1368"/>
      <c r="J22" s="1368"/>
      <c r="K22" s="1368"/>
      <c r="L22" s="1368"/>
      <c r="M22" s="1368"/>
      <c r="N22" s="1369"/>
      <c r="O22" s="1401">
        <v>11</v>
      </c>
      <c r="P22" s="1402"/>
      <c r="Q22" s="1398">
        <v>525902</v>
      </c>
      <c r="R22" s="1398"/>
      <c r="S22" s="1398"/>
      <c r="T22" s="1398"/>
      <c r="U22" s="1398"/>
      <c r="V22" s="1398"/>
      <c r="W22" s="1398">
        <v>6701908</v>
      </c>
      <c r="X22" s="1398"/>
      <c r="Y22" s="1398"/>
      <c r="Z22" s="1398"/>
      <c r="AA22" s="1398"/>
      <c r="AB22" s="1398"/>
      <c r="AC22" s="1398"/>
      <c r="AD22" s="1398"/>
      <c r="AE22" s="1398"/>
      <c r="AF22" s="1398">
        <v>7227810</v>
      </c>
      <c r="AG22" s="1398"/>
      <c r="AH22" s="1398"/>
      <c r="AI22" s="1398"/>
      <c r="AJ22" s="1398"/>
      <c r="AK22" s="1398"/>
      <c r="AL22" s="1398">
        <v>525902</v>
      </c>
      <c r="AM22" s="1398"/>
      <c r="AN22" s="1398"/>
      <c r="AO22" s="1398">
        <v>6539180</v>
      </c>
      <c r="AP22" s="1398"/>
      <c r="AQ22" s="1398"/>
      <c r="AR22" s="1398"/>
      <c r="AS22" s="1398"/>
      <c r="AT22" s="1398"/>
      <c r="AU22" s="1398">
        <v>162728</v>
      </c>
      <c r="AV22" s="1398"/>
      <c r="AW22" s="1398"/>
      <c r="AX22" s="1398">
        <v>162728</v>
      </c>
      <c r="AY22" s="1398"/>
      <c r="AZ22" s="1398"/>
    </row>
    <row r="23" spans="1:52" s="513" customFormat="1" ht="18" customHeight="1">
      <c r="A23" s="1403" t="s">
        <v>182</v>
      </c>
      <c r="B23" s="1404"/>
      <c r="C23" s="1404"/>
      <c r="D23" s="1404"/>
      <c r="E23" s="1404"/>
      <c r="F23" s="1404"/>
      <c r="G23" s="1404"/>
      <c r="H23" s="1404"/>
      <c r="I23" s="1404"/>
      <c r="J23" s="1404"/>
      <c r="K23" s="1404"/>
      <c r="L23" s="1404"/>
      <c r="M23" s="1404"/>
      <c r="N23" s="1405"/>
      <c r="O23" s="1401">
        <v>12</v>
      </c>
      <c r="P23" s="1402"/>
      <c r="Q23" s="1398">
        <v>410974</v>
      </c>
      <c r="R23" s="1398"/>
      <c r="S23" s="1398"/>
      <c r="T23" s="1398"/>
      <c r="U23" s="1398"/>
      <c r="V23" s="1398"/>
      <c r="W23" s="1398">
        <v>1927150</v>
      </c>
      <c r="X23" s="1398"/>
      <c r="Y23" s="1398"/>
      <c r="Z23" s="1398"/>
      <c r="AA23" s="1398"/>
      <c r="AB23" s="1398"/>
      <c r="AC23" s="1398"/>
      <c r="AD23" s="1398"/>
      <c r="AE23" s="1398"/>
      <c r="AF23" s="1398">
        <v>2338124</v>
      </c>
      <c r="AG23" s="1398"/>
      <c r="AH23" s="1398"/>
      <c r="AI23" s="1398"/>
      <c r="AJ23" s="1398"/>
      <c r="AK23" s="1398"/>
      <c r="AL23" s="1398">
        <v>410974</v>
      </c>
      <c r="AM23" s="1398"/>
      <c r="AN23" s="1398"/>
      <c r="AO23" s="1398">
        <v>1813191</v>
      </c>
      <c r="AP23" s="1398"/>
      <c r="AQ23" s="1398"/>
      <c r="AR23" s="1398"/>
      <c r="AS23" s="1398"/>
      <c r="AT23" s="1398"/>
      <c r="AU23" s="1398">
        <v>113959</v>
      </c>
      <c r="AV23" s="1398"/>
      <c r="AW23" s="1398"/>
      <c r="AX23" s="1398">
        <v>113959</v>
      </c>
      <c r="AY23" s="1398"/>
      <c r="AZ23" s="1398"/>
    </row>
    <row r="24" spans="1:52" s="513" customFormat="1" ht="18" customHeight="1">
      <c r="A24" s="1403" t="s">
        <v>183</v>
      </c>
      <c r="B24" s="1404"/>
      <c r="C24" s="1404"/>
      <c r="D24" s="1404"/>
      <c r="E24" s="1404"/>
      <c r="F24" s="1404"/>
      <c r="G24" s="1404"/>
      <c r="H24" s="1404"/>
      <c r="I24" s="1404"/>
      <c r="J24" s="1404"/>
      <c r="K24" s="1404"/>
      <c r="L24" s="1404"/>
      <c r="M24" s="1404"/>
      <c r="N24" s="1405"/>
      <c r="O24" s="1401">
        <v>13</v>
      </c>
      <c r="P24" s="1402"/>
      <c r="Q24" s="1398"/>
      <c r="R24" s="1398"/>
      <c r="S24" s="1398"/>
      <c r="T24" s="1398"/>
      <c r="U24" s="1398"/>
      <c r="V24" s="1398"/>
      <c r="W24" s="1398">
        <v>1175318</v>
      </c>
      <c r="X24" s="1398"/>
      <c r="Y24" s="1398"/>
      <c r="Z24" s="1398"/>
      <c r="AA24" s="1398"/>
      <c r="AB24" s="1398"/>
      <c r="AC24" s="1398"/>
      <c r="AD24" s="1398"/>
      <c r="AE24" s="1398"/>
      <c r="AF24" s="1398">
        <v>1175318</v>
      </c>
      <c r="AG24" s="1398"/>
      <c r="AH24" s="1398"/>
      <c r="AI24" s="1398"/>
      <c r="AJ24" s="1398"/>
      <c r="AK24" s="1398"/>
      <c r="AL24" s="1398"/>
      <c r="AM24" s="1398"/>
      <c r="AN24" s="1398"/>
      <c r="AO24" s="1398">
        <v>1175318</v>
      </c>
      <c r="AP24" s="1398"/>
      <c r="AQ24" s="1398"/>
      <c r="AR24" s="1398"/>
      <c r="AS24" s="1398"/>
      <c r="AT24" s="1398"/>
      <c r="AU24" s="1398"/>
      <c r="AV24" s="1398"/>
      <c r="AW24" s="1398"/>
      <c r="AX24" s="1398"/>
      <c r="AY24" s="1398"/>
      <c r="AZ24" s="1398"/>
    </row>
    <row r="25" spans="1:52" s="513" customFormat="1" ht="18" customHeight="1">
      <c r="A25" s="1403" t="s">
        <v>184</v>
      </c>
      <c r="B25" s="1404"/>
      <c r="C25" s="1404"/>
      <c r="D25" s="1404"/>
      <c r="E25" s="1404"/>
      <c r="F25" s="1404"/>
      <c r="G25" s="1404"/>
      <c r="H25" s="1404"/>
      <c r="I25" s="1404"/>
      <c r="J25" s="1404"/>
      <c r="K25" s="1404"/>
      <c r="L25" s="1404"/>
      <c r="M25" s="1404"/>
      <c r="N25" s="1405"/>
      <c r="O25" s="1401">
        <v>14</v>
      </c>
      <c r="P25" s="1402"/>
      <c r="Q25" s="1398"/>
      <c r="R25" s="1398"/>
      <c r="S25" s="1398"/>
      <c r="T25" s="1398"/>
      <c r="U25" s="1398"/>
      <c r="V25" s="1398"/>
      <c r="W25" s="1398">
        <v>87877</v>
      </c>
      <c r="X25" s="1398"/>
      <c r="Y25" s="1398"/>
      <c r="Z25" s="1398"/>
      <c r="AA25" s="1398"/>
      <c r="AB25" s="1398"/>
      <c r="AC25" s="1398"/>
      <c r="AD25" s="1398"/>
      <c r="AE25" s="1398"/>
      <c r="AF25" s="1398">
        <v>87877</v>
      </c>
      <c r="AG25" s="1398"/>
      <c r="AH25" s="1398"/>
      <c r="AI25" s="1398"/>
      <c r="AJ25" s="1398"/>
      <c r="AK25" s="1398"/>
      <c r="AL25" s="1398"/>
      <c r="AM25" s="1398"/>
      <c r="AN25" s="1398"/>
      <c r="AO25" s="1398">
        <v>87877</v>
      </c>
      <c r="AP25" s="1398"/>
      <c r="AQ25" s="1398"/>
      <c r="AR25" s="1398"/>
      <c r="AS25" s="1398"/>
      <c r="AT25" s="1398"/>
      <c r="AU25" s="1398"/>
      <c r="AV25" s="1398"/>
      <c r="AW25" s="1398"/>
      <c r="AX25" s="1398"/>
      <c r="AY25" s="1398"/>
      <c r="AZ25" s="1398"/>
    </row>
    <row r="26" spans="1:52" s="513" customFormat="1" ht="18" customHeight="1">
      <c r="A26" s="1403" t="s">
        <v>185</v>
      </c>
      <c r="B26" s="1404"/>
      <c r="C26" s="1404"/>
      <c r="D26" s="1404"/>
      <c r="E26" s="1404"/>
      <c r="F26" s="1404"/>
      <c r="G26" s="1404"/>
      <c r="H26" s="1404"/>
      <c r="I26" s="1404"/>
      <c r="J26" s="1404"/>
      <c r="K26" s="1404"/>
      <c r="L26" s="1404"/>
      <c r="M26" s="1404"/>
      <c r="N26" s="1405"/>
      <c r="O26" s="1401">
        <v>15</v>
      </c>
      <c r="P26" s="1402"/>
      <c r="Q26" s="1398">
        <v>114928</v>
      </c>
      <c r="R26" s="1398"/>
      <c r="S26" s="1398"/>
      <c r="T26" s="1398"/>
      <c r="U26" s="1398"/>
      <c r="V26" s="1398"/>
      <c r="W26" s="1398">
        <v>3511563</v>
      </c>
      <c r="X26" s="1398"/>
      <c r="Y26" s="1398"/>
      <c r="Z26" s="1398"/>
      <c r="AA26" s="1398"/>
      <c r="AB26" s="1398"/>
      <c r="AC26" s="1398"/>
      <c r="AD26" s="1398"/>
      <c r="AE26" s="1398"/>
      <c r="AF26" s="1398">
        <v>3626491</v>
      </c>
      <c r="AG26" s="1398"/>
      <c r="AH26" s="1398"/>
      <c r="AI26" s="1398"/>
      <c r="AJ26" s="1398"/>
      <c r="AK26" s="1398"/>
      <c r="AL26" s="1398">
        <v>114928</v>
      </c>
      <c r="AM26" s="1398"/>
      <c r="AN26" s="1398"/>
      <c r="AO26" s="1398">
        <v>3462794</v>
      </c>
      <c r="AP26" s="1398"/>
      <c r="AQ26" s="1398"/>
      <c r="AR26" s="1398"/>
      <c r="AS26" s="1398"/>
      <c r="AT26" s="1398"/>
      <c r="AU26" s="1398">
        <v>48769</v>
      </c>
      <c r="AV26" s="1398"/>
      <c r="AW26" s="1398"/>
      <c r="AX26" s="1398">
        <v>48769</v>
      </c>
      <c r="AY26" s="1398"/>
      <c r="AZ26" s="1398"/>
    </row>
    <row r="27" spans="1:52" s="513" customFormat="1" ht="18" customHeight="1">
      <c r="A27" s="1367" t="s">
        <v>186</v>
      </c>
      <c r="B27" s="1368"/>
      <c r="C27" s="1368"/>
      <c r="D27" s="1368"/>
      <c r="E27" s="1368"/>
      <c r="F27" s="1368"/>
      <c r="G27" s="1368"/>
      <c r="H27" s="1368"/>
      <c r="I27" s="1368"/>
      <c r="J27" s="1368"/>
      <c r="K27" s="1368"/>
      <c r="L27" s="1368"/>
      <c r="M27" s="1368"/>
      <c r="N27" s="1369"/>
      <c r="O27" s="1401">
        <v>16</v>
      </c>
      <c r="P27" s="1402"/>
      <c r="Q27" s="1398">
        <v>231450</v>
      </c>
      <c r="R27" s="1398"/>
      <c r="S27" s="1398"/>
      <c r="T27" s="1398"/>
      <c r="U27" s="1398"/>
      <c r="V27" s="1398"/>
      <c r="W27" s="1398">
        <v>196458</v>
      </c>
      <c r="X27" s="1398"/>
      <c r="Y27" s="1398"/>
      <c r="Z27" s="1398">
        <v>17000</v>
      </c>
      <c r="AA27" s="1398"/>
      <c r="AB27" s="1398"/>
      <c r="AC27" s="1398"/>
      <c r="AD27" s="1398"/>
      <c r="AE27" s="1398"/>
      <c r="AF27" s="1398">
        <v>444908</v>
      </c>
      <c r="AG27" s="1398"/>
      <c r="AH27" s="1398"/>
      <c r="AI27" s="1398"/>
      <c r="AJ27" s="1398"/>
      <c r="AK27" s="1398"/>
      <c r="AL27" s="1398">
        <v>97060</v>
      </c>
      <c r="AM27" s="1398"/>
      <c r="AN27" s="1398"/>
      <c r="AO27" s="1398"/>
      <c r="AP27" s="1398"/>
      <c r="AQ27" s="1398"/>
      <c r="AR27" s="1398">
        <v>151390</v>
      </c>
      <c r="AS27" s="1398"/>
      <c r="AT27" s="1398"/>
      <c r="AU27" s="1398">
        <v>196458</v>
      </c>
      <c r="AV27" s="1398"/>
      <c r="AW27" s="1398"/>
      <c r="AX27" s="1398">
        <v>347848</v>
      </c>
      <c r="AY27" s="1398"/>
      <c r="AZ27" s="1398"/>
    </row>
    <row r="28" spans="1:52" s="513" customFormat="1" ht="18" customHeight="1">
      <c r="A28" s="1403" t="s">
        <v>187</v>
      </c>
      <c r="B28" s="1404"/>
      <c r="C28" s="1404"/>
      <c r="D28" s="1404"/>
      <c r="E28" s="1404"/>
      <c r="F28" s="1404"/>
      <c r="G28" s="1404"/>
      <c r="H28" s="1404"/>
      <c r="I28" s="1404"/>
      <c r="J28" s="1404"/>
      <c r="K28" s="1404"/>
      <c r="L28" s="1404"/>
      <c r="M28" s="1404"/>
      <c r="N28" s="1405"/>
      <c r="O28" s="1401">
        <v>17</v>
      </c>
      <c r="P28" s="1402"/>
      <c r="Q28" s="1398"/>
      <c r="R28" s="1398"/>
      <c r="S28" s="1398"/>
      <c r="T28" s="1398"/>
      <c r="U28" s="1398"/>
      <c r="V28" s="1398"/>
      <c r="W28" s="1398"/>
      <c r="X28" s="1398"/>
      <c r="Y28" s="1398"/>
      <c r="Z28" s="1398"/>
      <c r="AA28" s="1398"/>
      <c r="AB28" s="1398"/>
      <c r="AC28" s="1398"/>
      <c r="AD28" s="1398"/>
      <c r="AE28" s="1398"/>
      <c r="AF28" s="1398"/>
      <c r="AG28" s="1398"/>
      <c r="AH28" s="1398"/>
      <c r="AI28" s="1398"/>
      <c r="AJ28" s="1398"/>
      <c r="AK28" s="1398"/>
      <c r="AL28" s="1398"/>
      <c r="AM28" s="1398"/>
      <c r="AN28" s="1398"/>
      <c r="AO28" s="1398"/>
      <c r="AP28" s="1398"/>
      <c r="AQ28" s="1398"/>
      <c r="AR28" s="1398"/>
      <c r="AS28" s="1398"/>
      <c r="AT28" s="1398"/>
      <c r="AU28" s="1398"/>
      <c r="AV28" s="1398"/>
      <c r="AW28" s="1398"/>
      <c r="AX28" s="1398"/>
      <c r="AY28" s="1398"/>
      <c r="AZ28" s="1398"/>
    </row>
    <row r="29" spans="1:52" s="513" customFormat="1" ht="24.75" customHeight="1">
      <c r="A29" s="1403" t="s">
        <v>188</v>
      </c>
      <c r="B29" s="1404"/>
      <c r="C29" s="1404"/>
      <c r="D29" s="1404"/>
      <c r="E29" s="1404"/>
      <c r="F29" s="1404"/>
      <c r="G29" s="1404"/>
      <c r="H29" s="1404"/>
      <c r="I29" s="1404"/>
      <c r="J29" s="1404"/>
      <c r="K29" s="1404"/>
      <c r="L29" s="1404"/>
      <c r="M29" s="1404"/>
      <c r="N29" s="1405"/>
      <c r="O29" s="1401">
        <v>18</v>
      </c>
      <c r="P29" s="1402"/>
      <c r="Q29" s="1398"/>
      <c r="R29" s="1398"/>
      <c r="S29" s="1398"/>
      <c r="T29" s="1398"/>
      <c r="U29" s="1398"/>
      <c r="V29" s="1398"/>
      <c r="W29" s="1398"/>
      <c r="X29" s="1398"/>
      <c r="Y29" s="1398"/>
      <c r="Z29" s="1398"/>
      <c r="AA29" s="1398"/>
      <c r="AB29" s="1398"/>
      <c r="AC29" s="1398"/>
      <c r="AD29" s="1398"/>
      <c r="AE29" s="1398"/>
      <c r="AF29" s="1398"/>
      <c r="AG29" s="1398"/>
      <c r="AH29" s="1398"/>
      <c r="AI29" s="1398"/>
      <c r="AJ29" s="1398"/>
      <c r="AK29" s="1398"/>
      <c r="AL29" s="1398"/>
      <c r="AM29" s="1398"/>
      <c r="AN29" s="1398"/>
      <c r="AO29" s="1398"/>
      <c r="AP29" s="1398"/>
      <c r="AQ29" s="1398"/>
      <c r="AR29" s="1398"/>
      <c r="AS29" s="1398"/>
      <c r="AT29" s="1398"/>
      <c r="AU29" s="1398"/>
      <c r="AV29" s="1398"/>
      <c r="AW29" s="1398"/>
      <c r="AX29" s="1398"/>
      <c r="AY29" s="1398"/>
      <c r="AZ29" s="1398"/>
    </row>
    <row r="30" spans="1:52" s="513" customFormat="1" ht="25.5" customHeight="1">
      <c r="A30" s="1403" t="s">
        <v>189</v>
      </c>
      <c r="B30" s="1404"/>
      <c r="C30" s="1404"/>
      <c r="D30" s="1404"/>
      <c r="E30" s="1404"/>
      <c r="F30" s="1404"/>
      <c r="G30" s="1404"/>
      <c r="H30" s="1404"/>
      <c r="I30" s="1404"/>
      <c r="J30" s="1404"/>
      <c r="K30" s="1404"/>
      <c r="L30" s="1404"/>
      <c r="M30" s="1404"/>
      <c r="N30" s="1405"/>
      <c r="O30" s="1401">
        <v>19</v>
      </c>
      <c r="P30" s="1402"/>
      <c r="Q30" s="1398">
        <v>109</v>
      </c>
      <c r="R30" s="1398"/>
      <c r="S30" s="1398"/>
      <c r="T30" s="1398"/>
      <c r="U30" s="1398"/>
      <c r="V30" s="1398"/>
      <c r="W30" s="1398">
        <v>149</v>
      </c>
      <c r="X30" s="1398"/>
      <c r="Y30" s="1398"/>
      <c r="Z30" s="1398"/>
      <c r="AA30" s="1398"/>
      <c r="AB30" s="1398"/>
      <c r="AC30" s="1398"/>
      <c r="AD30" s="1398"/>
      <c r="AE30" s="1398"/>
      <c r="AF30" s="1398">
        <v>258</v>
      </c>
      <c r="AG30" s="1398"/>
      <c r="AH30" s="1398"/>
      <c r="AI30" s="1398"/>
      <c r="AJ30" s="1398"/>
      <c r="AK30" s="1398"/>
      <c r="AL30" s="1398">
        <v>109</v>
      </c>
      <c r="AM30" s="1398"/>
      <c r="AN30" s="1398"/>
      <c r="AO30" s="1398"/>
      <c r="AP30" s="1398"/>
      <c r="AQ30" s="1398"/>
      <c r="AR30" s="1398"/>
      <c r="AS30" s="1398"/>
      <c r="AT30" s="1398"/>
      <c r="AU30" s="1398">
        <v>149</v>
      </c>
      <c r="AV30" s="1398"/>
      <c r="AW30" s="1398"/>
      <c r="AX30" s="1398">
        <v>149</v>
      </c>
      <c r="AY30" s="1398"/>
      <c r="AZ30" s="1398"/>
    </row>
    <row r="31" spans="1:52" s="513" customFormat="1" ht="18" customHeight="1">
      <c r="A31" s="1403" t="s">
        <v>190</v>
      </c>
      <c r="B31" s="1404"/>
      <c r="C31" s="1404"/>
      <c r="D31" s="1404"/>
      <c r="E31" s="1404"/>
      <c r="F31" s="1404"/>
      <c r="G31" s="1404"/>
      <c r="H31" s="1404"/>
      <c r="I31" s="1404"/>
      <c r="J31" s="1404"/>
      <c r="K31" s="1404"/>
      <c r="L31" s="1404"/>
      <c r="M31" s="1404"/>
      <c r="N31" s="1405"/>
      <c r="O31" s="1401">
        <v>20</v>
      </c>
      <c r="P31" s="1402"/>
      <c r="Q31" s="1419"/>
      <c r="R31" s="1419"/>
      <c r="S31" s="1419"/>
      <c r="T31" s="1419"/>
      <c r="U31" s="1419"/>
      <c r="V31" s="1419"/>
      <c r="W31" s="1419"/>
      <c r="X31" s="1419"/>
      <c r="Y31" s="1419"/>
      <c r="Z31" s="1420" t="s">
        <v>191</v>
      </c>
      <c r="AA31" s="1419"/>
      <c r="AB31" s="1419"/>
      <c r="AC31" s="1420" t="s">
        <v>191</v>
      </c>
      <c r="AD31" s="1419"/>
      <c r="AE31" s="1419"/>
      <c r="AF31" s="1420"/>
      <c r="AG31" s="1419"/>
      <c r="AH31" s="1419"/>
      <c r="AI31" s="1420"/>
      <c r="AJ31" s="1419"/>
      <c r="AK31" s="1419"/>
      <c r="AL31" s="1420" t="s">
        <v>191</v>
      </c>
      <c r="AM31" s="1419"/>
      <c r="AN31" s="1419"/>
      <c r="AO31" s="1420" t="s">
        <v>191</v>
      </c>
      <c r="AP31" s="1419"/>
      <c r="AQ31" s="1419"/>
      <c r="AR31" s="1419"/>
      <c r="AS31" s="1419"/>
      <c r="AT31" s="1419"/>
      <c r="AU31" s="1419"/>
      <c r="AV31" s="1419"/>
      <c r="AW31" s="1419"/>
      <c r="AX31" s="1419"/>
      <c r="AY31" s="1419"/>
      <c r="AZ31" s="1419"/>
    </row>
    <row r="32" spans="1:52" s="513" customFormat="1" ht="18" customHeight="1">
      <c r="A32" s="1403" t="s">
        <v>192</v>
      </c>
      <c r="B32" s="1404"/>
      <c r="C32" s="1404"/>
      <c r="D32" s="1404"/>
      <c r="E32" s="1404"/>
      <c r="F32" s="1404"/>
      <c r="G32" s="1404"/>
      <c r="H32" s="1404"/>
      <c r="I32" s="1404"/>
      <c r="J32" s="1404"/>
      <c r="K32" s="1404"/>
      <c r="L32" s="1404"/>
      <c r="M32" s="1404"/>
      <c r="N32" s="1405"/>
      <c r="O32" s="1401">
        <v>21</v>
      </c>
      <c r="P32" s="1402"/>
      <c r="Q32" s="1398">
        <v>49829</v>
      </c>
      <c r="R32" s="1398"/>
      <c r="S32" s="1398"/>
      <c r="T32" s="1419"/>
      <c r="U32" s="1419"/>
      <c r="V32" s="1419"/>
      <c r="W32" s="1421">
        <v>84016</v>
      </c>
      <c r="X32" s="1422"/>
      <c r="Y32" s="1423"/>
      <c r="Z32" s="1419"/>
      <c r="AA32" s="1419"/>
      <c r="AB32" s="1419"/>
      <c r="AC32" s="1419"/>
      <c r="AD32" s="1419"/>
      <c r="AE32" s="1419"/>
      <c r="AF32" s="1398">
        <v>133845</v>
      </c>
      <c r="AG32" s="1398"/>
      <c r="AH32" s="1398"/>
      <c r="AI32" s="1419"/>
      <c r="AJ32" s="1419"/>
      <c r="AK32" s="1419"/>
      <c r="AL32" s="1398">
        <v>49829</v>
      </c>
      <c r="AM32" s="1398"/>
      <c r="AN32" s="1398"/>
      <c r="AO32" s="1419"/>
      <c r="AP32" s="1419"/>
      <c r="AQ32" s="1419"/>
      <c r="AR32" s="1419"/>
      <c r="AS32" s="1419"/>
      <c r="AT32" s="1419"/>
      <c r="AU32" s="1398">
        <v>84016</v>
      </c>
      <c r="AV32" s="1398"/>
      <c r="AW32" s="1398"/>
      <c r="AX32" s="1398">
        <v>84016</v>
      </c>
      <c r="AY32" s="1398"/>
      <c r="AZ32" s="1398"/>
    </row>
    <row r="33" spans="1:52" s="513" customFormat="1" ht="18" customHeight="1">
      <c r="A33" s="1403" t="s">
        <v>193</v>
      </c>
      <c r="B33" s="1404"/>
      <c r="C33" s="1404"/>
      <c r="D33" s="1404"/>
      <c r="E33" s="1404"/>
      <c r="F33" s="1404"/>
      <c r="G33" s="1404"/>
      <c r="H33" s="1404"/>
      <c r="I33" s="1404"/>
      <c r="J33" s="1404"/>
      <c r="K33" s="1404"/>
      <c r="L33" s="1404"/>
      <c r="M33" s="1404"/>
      <c r="N33" s="1405"/>
      <c r="O33" s="1401">
        <v>22</v>
      </c>
      <c r="P33" s="1402"/>
      <c r="Q33" s="1400" t="s">
        <v>191</v>
      </c>
      <c r="R33" s="1398"/>
      <c r="S33" s="1398"/>
      <c r="T33" s="1420" t="s">
        <v>191</v>
      </c>
      <c r="U33" s="1419"/>
      <c r="V33" s="1419"/>
      <c r="W33" s="1419"/>
      <c r="X33" s="1419"/>
      <c r="Y33" s="1419"/>
      <c r="Z33" s="1420" t="s">
        <v>191</v>
      </c>
      <c r="AA33" s="1419"/>
      <c r="AB33" s="1419"/>
      <c r="AC33" s="1419"/>
      <c r="AD33" s="1419"/>
      <c r="AE33" s="1419"/>
      <c r="AF33" s="1398"/>
      <c r="AG33" s="1398"/>
      <c r="AH33" s="1398"/>
      <c r="AI33" s="1419"/>
      <c r="AJ33" s="1419"/>
      <c r="AK33" s="1419"/>
      <c r="AL33" s="1400" t="s">
        <v>191</v>
      </c>
      <c r="AM33" s="1398"/>
      <c r="AN33" s="1398"/>
      <c r="AO33" s="1419"/>
      <c r="AP33" s="1419"/>
      <c r="AQ33" s="1419"/>
      <c r="AR33" s="1420" t="s">
        <v>191</v>
      </c>
      <c r="AS33" s="1419"/>
      <c r="AT33" s="1419"/>
      <c r="AU33" s="1398"/>
      <c r="AV33" s="1398"/>
      <c r="AW33" s="1398"/>
      <c r="AX33" s="1398"/>
      <c r="AY33" s="1398"/>
      <c r="AZ33" s="1398"/>
    </row>
    <row r="34" spans="1:52" s="513" customFormat="1" ht="18" customHeight="1">
      <c r="A34" s="1403" t="s">
        <v>194</v>
      </c>
      <c r="B34" s="1404"/>
      <c r="C34" s="1404"/>
      <c r="D34" s="1404"/>
      <c r="E34" s="1404"/>
      <c r="F34" s="1404"/>
      <c r="G34" s="1404"/>
      <c r="H34" s="1404"/>
      <c r="I34" s="1404"/>
      <c r="J34" s="1404"/>
      <c r="K34" s="1404"/>
      <c r="L34" s="1404"/>
      <c r="M34" s="1404"/>
      <c r="N34" s="1405"/>
      <c r="O34" s="1401">
        <v>23</v>
      </c>
      <c r="P34" s="1402"/>
      <c r="Q34" s="1398"/>
      <c r="R34" s="1398"/>
      <c r="S34" s="1398"/>
      <c r="T34" s="1398"/>
      <c r="U34" s="1398"/>
      <c r="V34" s="1398"/>
      <c r="W34" s="1398"/>
      <c r="X34" s="1398"/>
      <c r="Y34" s="1398"/>
      <c r="Z34" s="1398"/>
      <c r="AA34" s="1398"/>
      <c r="AB34" s="1398"/>
      <c r="AC34" s="1398"/>
      <c r="AD34" s="1398"/>
      <c r="AE34" s="1398"/>
      <c r="AF34" s="1398"/>
      <c r="AG34" s="1398"/>
      <c r="AH34" s="1398"/>
      <c r="AI34" s="1398"/>
      <c r="AJ34" s="1398"/>
      <c r="AK34" s="1398"/>
      <c r="AL34" s="1398"/>
      <c r="AM34" s="1398"/>
      <c r="AN34" s="1398"/>
      <c r="AO34" s="1398"/>
      <c r="AP34" s="1398"/>
      <c r="AQ34" s="1398"/>
      <c r="AR34" s="1398"/>
      <c r="AS34" s="1398"/>
      <c r="AT34" s="1398"/>
      <c r="AU34" s="1398"/>
      <c r="AV34" s="1398"/>
      <c r="AW34" s="1398"/>
      <c r="AX34" s="1398"/>
      <c r="AY34" s="1398"/>
      <c r="AZ34" s="1398"/>
    </row>
    <row r="35" spans="1:52" s="513" customFormat="1" ht="18" customHeight="1">
      <c r="A35" s="1403" t="s">
        <v>195</v>
      </c>
      <c r="B35" s="1404"/>
      <c r="C35" s="1404"/>
      <c r="D35" s="1404"/>
      <c r="E35" s="1404"/>
      <c r="F35" s="1404"/>
      <c r="G35" s="1404"/>
      <c r="H35" s="1404"/>
      <c r="I35" s="1404"/>
      <c r="J35" s="1404"/>
      <c r="K35" s="1404"/>
      <c r="L35" s="1404"/>
      <c r="M35" s="1404"/>
      <c r="N35" s="1405"/>
      <c r="O35" s="1401">
        <v>24</v>
      </c>
      <c r="P35" s="1402"/>
      <c r="Q35" s="1398"/>
      <c r="R35" s="1398"/>
      <c r="S35" s="1398"/>
      <c r="T35" s="1398"/>
      <c r="U35" s="1398"/>
      <c r="V35" s="1398"/>
      <c r="W35" s="1398"/>
      <c r="X35" s="1398"/>
      <c r="Y35" s="1398"/>
      <c r="Z35" s="1398"/>
      <c r="AA35" s="1398"/>
      <c r="AB35" s="1398"/>
      <c r="AC35" s="1398"/>
      <c r="AD35" s="1398"/>
      <c r="AE35" s="1398"/>
      <c r="AF35" s="1398"/>
      <c r="AG35" s="1398"/>
      <c r="AH35" s="1398"/>
      <c r="AI35" s="1398"/>
      <c r="AJ35" s="1398"/>
      <c r="AK35" s="1398"/>
      <c r="AL35" s="1398"/>
      <c r="AM35" s="1398"/>
      <c r="AN35" s="1398"/>
      <c r="AO35" s="1398"/>
      <c r="AP35" s="1398"/>
      <c r="AQ35" s="1398"/>
      <c r="AR35" s="1398"/>
      <c r="AS35" s="1398"/>
      <c r="AT35" s="1398"/>
      <c r="AU35" s="1398"/>
      <c r="AV35" s="1398"/>
      <c r="AW35" s="1398"/>
      <c r="AX35" s="1398"/>
      <c r="AY35" s="1398"/>
      <c r="AZ35" s="1398"/>
    </row>
    <row r="36" spans="1:52" s="513" customFormat="1" ht="18" customHeight="1">
      <c r="A36" s="1403" t="s">
        <v>281</v>
      </c>
      <c r="B36" s="1404"/>
      <c r="C36" s="1404"/>
      <c r="D36" s="1404"/>
      <c r="E36" s="1404"/>
      <c r="F36" s="1404"/>
      <c r="G36" s="1404"/>
      <c r="H36" s="1404"/>
      <c r="I36" s="1404"/>
      <c r="J36" s="1404"/>
      <c r="K36" s="1404"/>
      <c r="L36" s="1404"/>
      <c r="M36" s="1404"/>
      <c r="N36" s="1405"/>
      <c r="O36" s="1401">
        <v>25</v>
      </c>
      <c r="P36" s="1402"/>
      <c r="Q36" s="1398"/>
      <c r="R36" s="1398"/>
      <c r="S36" s="1398"/>
      <c r="T36" s="1398"/>
      <c r="U36" s="1398"/>
      <c r="V36" s="1398"/>
      <c r="W36" s="1398"/>
      <c r="X36" s="1398"/>
      <c r="Y36" s="1398"/>
      <c r="Z36" s="1398"/>
      <c r="AA36" s="1398"/>
      <c r="AB36" s="1398"/>
      <c r="AC36" s="1398"/>
      <c r="AD36" s="1398"/>
      <c r="AE36" s="1398"/>
      <c r="AF36" s="1398"/>
      <c r="AG36" s="1398"/>
      <c r="AH36" s="1398"/>
      <c r="AI36" s="1398"/>
      <c r="AJ36" s="1398"/>
      <c r="AK36" s="1398"/>
      <c r="AL36" s="1398"/>
      <c r="AM36" s="1398"/>
      <c r="AN36" s="1398"/>
      <c r="AO36" s="1398"/>
      <c r="AP36" s="1398"/>
      <c r="AQ36" s="1398"/>
      <c r="AR36" s="1398"/>
      <c r="AS36" s="1398"/>
      <c r="AT36" s="1398"/>
      <c r="AU36" s="1398"/>
      <c r="AV36" s="1398"/>
      <c r="AW36" s="1398"/>
      <c r="AX36" s="1398"/>
      <c r="AY36" s="1398"/>
      <c r="AZ36" s="1398"/>
    </row>
    <row r="37" spans="1:52" s="513" customFormat="1" ht="28.5" customHeight="1">
      <c r="A37" s="1403" t="s">
        <v>282</v>
      </c>
      <c r="B37" s="1404"/>
      <c r="C37" s="1404"/>
      <c r="D37" s="1404"/>
      <c r="E37" s="1404"/>
      <c r="F37" s="1404"/>
      <c r="G37" s="1404"/>
      <c r="H37" s="1404"/>
      <c r="I37" s="1404"/>
      <c r="J37" s="1404"/>
      <c r="K37" s="1404"/>
      <c r="L37" s="1404"/>
      <c r="M37" s="1404"/>
      <c r="N37" s="1405"/>
      <c r="O37" s="1401">
        <v>26</v>
      </c>
      <c r="P37" s="1402"/>
      <c r="Q37" s="1398">
        <v>6312</v>
      </c>
      <c r="R37" s="1398"/>
      <c r="S37" s="1398"/>
      <c r="T37" s="1398"/>
      <c r="U37" s="1398"/>
      <c r="V37" s="1398"/>
      <c r="W37" s="1398"/>
      <c r="X37" s="1398"/>
      <c r="Y37" s="1398"/>
      <c r="Z37" s="1398">
        <v>17000</v>
      </c>
      <c r="AA37" s="1398"/>
      <c r="AB37" s="1398"/>
      <c r="AC37" s="1398"/>
      <c r="AD37" s="1398"/>
      <c r="AE37" s="1398"/>
      <c r="AF37" s="1398">
        <v>23312</v>
      </c>
      <c r="AG37" s="1398"/>
      <c r="AH37" s="1398"/>
      <c r="AI37" s="1398"/>
      <c r="AJ37" s="1398"/>
      <c r="AK37" s="1398"/>
      <c r="AL37" s="1398">
        <v>6312</v>
      </c>
      <c r="AM37" s="1398"/>
      <c r="AN37" s="1398"/>
      <c r="AO37" s="1398"/>
      <c r="AP37" s="1398"/>
      <c r="AQ37" s="1398"/>
      <c r="AR37" s="1398">
        <v>17000</v>
      </c>
      <c r="AS37" s="1398"/>
      <c r="AT37" s="1398"/>
      <c r="AU37" s="1398"/>
      <c r="AV37" s="1398"/>
      <c r="AW37" s="1398"/>
      <c r="AX37" s="1398">
        <v>17000</v>
      </c>
      <c r="AY37" s="1398"/>
      <c r="AZ37" s="1398"/>
    </row>
    <row r="38" spans="1:52" s="513" customFormat="1" ht="28.5" customHeight="1">
      <c r="A38" s="1403" t="s">
        <v>283</v>
      </c>
      <c r="B38" s="1404"/>
      <c r="C38" s="1404"/>
      <c r="D38" s="1404"/>
      <c r="E38" s="1404"/>
      <c r="F38" s="1404"/>
      <c r="G38" s="1404"/>
      <c r="H38" s="1404"/>
      <c r="I38" s="1404"/>
      <c r="J38" s="1404"/>
      <c r="K38" s="1404"/>
      <c r="L38" s="1404"/>
      <c r="M38" s="1404"/>
      <c r="N38" s="1405"/>
      <c r="O38" s="1401">
        <v>27</v>
      </c>
      <c r="P38" s="1402"/>
      <c r="Q38" s="1398"/>
      <c r="R38" s="1398"/>
      <c r="S38" s="1398"/>
      <c r="T38" s="1398"/>
      <c r="U38" s="1398"/>
      <c r="V38" s="1398"/>
      <c r="W38" s="1398"/>
      <c r="X38" s="1398"/>
      <c r="Y38" s="1398"/>
      <c r="Z38" s="1398"/>
      <c r="AA38" s="1398"/>
      <c r="AB38" s="1398"/>
      <c r="AC38" s="1398"/>
      <c r="AD38" s="1398"/>
      <c r="AE38" s="1398"/>
      <c r="AF38" s="1398"/>
      <c r="AG38" s="1398"/>
      <c r="AH38" s="1398"/>
      <c r="AI38" s="1398"/>
      <c r="AJ38" s="1398"/>
      <c r="AK38" s="1398"/>
      <c r="AL38" s="1398"/>
      <c r="AM38" s="1398"/>
      <c r="AN38" s="1398"/>
      <c r="AO38" s="1398"/>
      <c r="AP38" s="1398"/>
      <c r="AQ38" s="1398"/>
      <c r="AR38" s="1398"/>
      <c r="AS38" s="1398"/>
      <c r="AT38" s="1398"/>
      <c r="AU38" s="1398"/>
      <c r="AV38" s="1398"/>
      <c r="AW38" s="1398"/>
      <c r="AX38" s="1398"/>
      <c r="AY38" s="1398"/>
      <c r="AZ38" s="1398"/>
    </row>
    <row r="39" spans="1:52" s="513" customFormat="1" ht="28.5" customHeight="1">
      <c r="A39" s="1403" t="s">
        <v>284</v>
      </c>
      <c r="B39" s="1404"/>
      <c r="C39" s="1404"/>
      <c r="D39" s="1404"/>
      <c r="E39" s="1404"/>
      <c r="F39" s="1404"/>
      <c r="G39" s="1404"/>
      <c r="H39" s="1404"/>
      <c r="I39" s="1404"/>
      <c r="J39" s="1404"/>
      <c r="K39" s="1404"/>
      <c r="L39" s="1404"/>
      <c r="M39" s="1404"/>
      <c r="N39" s="1405"/>
      <c r="O39" s="1401">
        <v>28</v>
      </c>
      <c r="P39" s="1402"/>
      <c r="Q39" s="1398"/>
      <c r="R39" s="1398"/>
      <c r="S39" s="1398"/>
      <c r="T39" s="1398"/>
      <c r="U39" s="1398"/>
      <c r="V39" s="1398"/>
      <c r="W39" s="1398"/>
      <c r="X39" s="1398"/>
      <c r="Y39" s="1398"/>
      <c r="Z39" s="1398"/>
      <c r="AA39" s="1398"/>
      <c r="AB39" s="1398"/>
      <c r="AC39" s="1398"/>
      <c r="AD39" s="1398"/>
      <c r="AE39" s="1398"/>
      <c r="AF39" s="1398"/>
      <c r="AG39" s="1398"/>
      <c r="AH39" s="1398"/>
      <c r="AI39" s="1398"/>
      <c r="AJ39" s="1398"/>
      <c r="AK39" s="1398"/>
      <c r="AL39" s="1398"/>
      <c r="AM39" s="1398"/>
      <c r="AN39" s="1398"/>
      <c r="AO39" s="1398"/>
      <c r="AP39" s="1398"/>
      <c r="AQ39" s="1398"/>
      <c r="AR39" s="1398"/>
      <c r="AS39" s="1398"/>
      <c r="AT39" s="1398"/>
      <c r="AU39" s="1398"/>
      <c r="AV39" s="1398"/>
      <c r="AW39" s="1398"/>
      <c r="AX39" s="1398"/>
      <c r="AY39" s="1398"/>
      <c r="AZ39" s="1398"/>
    </row>
    <row r="40" spans="1:52" s="513" customFormat="1" ht="28.5" customHeight="1">
      <c r="A40" s="1403" t="s">
        <v>285</v>
      </c>
      <c r="B40" s="1404"/>
      <c r="C40" s="1404"/>
      <c r="D40" s="1404"/>
      <c r="E40" s="1404"/>
      <c r="F40" s="1404"/>
      <c r="G40" s="1404"/>
      <c r="H40" s="1404"/>
      <c r="I40" s="1404"/>
      <c r="J40" s="1404"/>
      <c r="K40" s="1404"/>
      <c r="L40" s="1404"/>
      <c r="M40" s="1404"/>
      <c r="N40" s="1405"/>
      <c r="O40" s="1401">
        <v>29</v>
      </c>
      <c r="P40" s="1402"/>
      <c r="Q40" s="1398"/>
      <c r="R40" s="1398"/>
      <c r="S40" s="1398"/>
      <c r="T40" s="1398"/>
      <c r="U40" s="1398"/>
      <c r="V40" s="1398"/>
      <c r="W40" s="1398"/>
      <c r="X40" s="1398"/>
      <c r="Y40" s="1398"/>
      <c r="Z40" s="1398"/>
      <c r="AA40" s="1398"/>
      <c r="AB40" s="1398"/>
      <c r="AC40" s="1398"/>
      <c r="AD40" s="1398"/>
      <c r="AE40" s="1398"/>
      <c r="AF40" s="1398"/>
      <c r="AG40" s="1398"/>
      <c r="AH40" s="1398"/>
      <c r="AI40" s="1398"/>
      <c r="AJ40" s="1398"/>
      <c r="AK40" s="1398"/>
      <c r="AL40" s="1398"/>
      <c r="AM40" s="1398"/>
      <c r="AN40" s="1398"/>
      <c r="AO40" s="1398"/>
      <c r="AP40" s="1398"/>
      <c r="AQ40" s="1398"/>
      <c r="AR40" s="1398"/>
      <c r="AS40" s="1398"/>
      <c r="AT40" s="1398"/>
      <c r="AU40" s="1398"/>
      <c r="AV40" s="1398"/>
      <c r="AW40" s="1398"/>
      <c r="AX40" s="1398"/>
      <c r="AY40" s="1398"/>
      <c r="AZ40" s="1398"/>
    </row>
    <row r="41" spans="1:52" s="513" customFormat="1" ht="28.5" customHeight="1">
      <c r="A41" s="1403" t="s">
        <v>286</v>
      </c>
      <c r="B41" s="1404"/>
      <c r="C41" s="1404"/>
      <c r="D41" s="1404"/>
      <c r="E41" s="1404"/>
      <c r="F41" s="1404"/>
      <c r="G41" s="1404"/>
      <c r="H41" s="1404"/>
      <c r="I41" s="1404"/>
      <c r="J41" s="1404"/>
      <c r="K41" s="1404"/>
      <c r="L41" s="1404"/>
      <c r="M41" s="1404"/>
      <c r="N41" s="1405"/>
      <c r="O41" s="1401">
        <v>30</v>
      </c>
      <c r="P41" s="1402"/>
      <c r="Q41" s="1398"/>
      <c r="R41" s="1398"/>
      <c r="S41" s="1398"/>
      <c r="T41" s="1398"/>
      <c r="U41" s="1398"/>
      <c r="V41" s="1398"/>
      <c r="W41" s="1398"/>
      <c r="X41" s="1398"/>
      <c r="Y41" s="1398"/>
      <c r="Z41" s="1398"/>
      <c r="AA41" s="1398"/>
      <c r="AB41" s="1398"/>
      <c r="AC41" s="1398"/>
      <c r="AD41" s="1398"/>
      <c r="AE41" s="1398"/>
      <c r="AF41" s="1398"/>
      <c r="AG41" s="1398"/>
      <c r="AH41" s="1398"/>
      <c r="AI41" s="1398"/>
      <c r="AJ41" s="1398"/>
      <c r="AK41" s="1398"/>
      <c r="AL41" s="1398"/>
      <c r="AM41" s="1398"/>
      <c r="AN41" s="1398"/>
      <c r="AO41" s="1398"/>
      <c r="AP41" s="1398"/>
      <c r="AQ41" s="1398"/>
      <c r="AR41" s="1398"/>
      <c r="AS41" s="1398"/>
      <c r="AT41" s="1398"/>
      <c r="AU41" s="1398"/>
      <c r="AV41" s="1398"/>
      <c r="AW41" s="1398"/>
      <c r="AX41" s="1398"/>
      <c r="AY41" s="1398"/>
      <c r="AZ41" s="1398"/>
    </row>
    <row r="42" spans="1:52" s="513" customFormat="1" ht="28.5" customHeight="1">
      <c r="A42" s="1403" t="s">
        <v>287</v>
      </c>
      <c r="B42" s="1404"/>
      <c r="C42" s="1404"/>
      <c r="D42" s="1404"/>
      <c r="E42" s="1404"/>
      <c r="F42" s="1404"/>
      <c r="G42" s="1404"/>
      <c r="H42" s="1404"/>
      <c r="I42" s="1404"/>
      <c r="J42" s="1404"/>
      <c r="K42" s="1404"/>
      <c r="L42" s="1404"/>
      <c r="M42" s="1404"/>
      <c r="N42" s="1405"/>
      <c r="O42" s="1401">
        <v>31</v>
      </c>
      <c r="P42" s="1402"/>
      <c r="Q42" s="1398">
        <v>70999</v>
      </c>
      <c r="R42" s="1398"/>
      <c r="S42" s="1398"/>
      <c r="T42" s="1398"/>
      <c r="U42" s="1398"/>
      <c r="V42" s="1398"/>
      <c r="W42" s="1398"/>
      <c r="X42" s="1398"/>
      <c r="Y42" s="1398"/>
      <c r="Z42" s="1398"/>
      <c r="AA42" s="1398"/>
      <c r="AB42" s="1398"/>
      <c r="AC42" s="1398"/>
      <c r="AD42" s="1398"/>
      <c r="AE42" s="1398"/>
      <c r="AF42" s="1398">
        <v>70999</v>
      </c>
      <c r="AG42" s="1398"/>
      <c r="AH42" s="1398"/>
      <c r="AI42" s="1398"/>
      <c r="AJ42" s="1398"/>
      <c r="AK42" s="1398"/>
      <c r="AL42" s="1398"/>
      <c r="AM42" s="1398"/>
      <c r="AN42" s="1398"/>
      <c r="AO42" s="1398"/>
      <c r="AP42" s="1398"/>
      <c r="AQ42" s="1398"/>
      <c r="AR42" s="1398">
        <v>70999</v>
      </c>
      <c r="AS42" s="1398"/>
      <c r="AT42" s="1398"/>
      <c r="AU42" s="1398"/>
      <c r="AV42" s="1398"/>
      <c r="AW42" s="1398"/>
      <c r="AX42" s="1398">
        <v>70999</v>
      </c>
      <c r="AY42" s="1398"/>
      <c r="AZ42" s="1398"/>
    </row>
    <row r="43" spans="1:52" s="513" customFormat="1" ht="28.5" customHeight="1">
      <c r="A43" s="1403" t="s">
        <v>288</v>
      </c>
      <c r="B43" s="1404"/>
      <c r="C43" s="1404"/>
      <c r="D43" s="1404"/>
      <c r="E43" s="1404"/>
      <c r="F43" s="1404"/>
      <c r="G43" s="1404"/>
      <c r="H43" s="1404"/>
      <c r="I43" s="1404"/>
      <c r="J43" s="1404"/>
      <c r="K43" s="1404"/>
      <c r="L43" s="1404"/>
      <c r="M43" s="1404"/>
      <c r="N43" s="1405"/>
      <c r="O43" s="1401">
        <v>32</v>
      </c>
      <c r="P43" s="1402"/>
      <c r="Q43" s="1398">
        <v>104201</v>
      </c>
      <c r="R43" s="1398"/>
      <c r="S43" s="1398"/>
      <c r="T43" s="1398"/>
      <c r="U43" s="1398"/>
      <c r="V43" s="1398"/>
      <c r="W43" s="1398">
        <v>112293</v>
      </c>
      <c r="X43" s="1398"/>
      <c r="Y43" s="1398"/>
      <c r="Z43" s="1398"/>
      <c r="AA43" s="1398"/>
      <c r="AB43" s="1398"/>
      <c r="AC43" s="1398"/>
      <c r="AD43" s="1398"/>
      <c r="AE43" s="1398"/>
      <c r="AF43" s="1398">
        <v>216494</v>
      </c>
      <c r="AG43" s="1398"/>
      <c r="AH43" s="1398"/>
      <c r="AI43" s="1398"/>
      <c r="AJ43" s="1398"/>
      <c r="AK43" s="1398"/>
      <c r="AL43" s="1398">
        <v>40810</v>
      </c>
      <c r="AM43" s="1398"/>
      <c r="AN43" s="1398"/>
      <c r="AO43" s="1398"/>
      <c r="AP43" s="1398"/>
      <c r="AQ43" s="1398"/>
      <c r="AR43" s="1398">
        <v>63391</v>
      </c>
      <c r="AS43" s="1398"/>
      <c r="AT43" s="1398"/>
      <c r="AU43" s="1398">
        <v>112293</v>
      </c>
      <c r="AV43" s="1398"/>
      <c r="AW43" s="1398"/>
      <c r="AX43" s="1398">
        <v>175684</v>
      </c>
      <c r="AY43" s="1398"/>
      <c r="AZ43" s="1398"/>
    </row>
    <row r="44" spans="1:52" s="513" customFormat="1" ht="28.5" customHeight="1">
      <c r="A44" s="1403" t="s">
        <v>289</v>
      </c>
      <c r="B44" s="1404"/>
      <c r="C44" s="1404"/>
      <c r="D44" s="1404"/>
      <c r="E44" s="1404"/>
      <c r="F44" s="1404"/>
      <c r="G44" s="1404"/>
      <c r="H44" s="1404"/>
      <c r="I44" s="1404"/>
      <c r="J44" s="1404"/>
      <c r="K44" s="1404"/>
      <c r="L44" s="1404"/>
      <c r="M44" s="1404"/>
      <c r="N44" s="1405"/>
      <c r="O44" s="1401">
        <v>33</v>
      </c>
      <c r="P44" s="1402"/>
      <c r="Q44" s="1398"/>
      <c r="R44" s="1398"/>
      <c r="S44" s="1398"/>
      <c r="T44" s="1398"/>
      <c r="U44" s="1398"/>
      <c r="V44" s="1398"/>
      <c r="W44" s="1398"/>
      <c r="X44" s="1398"/>
      <c r="Y44" s="1398"/>
      <c r="Z44" s="1398"/>
      <c r="AA44" s="1398"/>
      <c r="AB44" s="1398"/>
      <c r="AC44" s="1398"/>
      <c r="AD44" s="1398"/>
      <c r="AE44" s="1398"/>
      <c r="AF44" s="1398"/>
      <c r="AG44" s="1398"/>
      <c r="AH44" s="1398"/>
      <c r="AI44" s="1398"/>
      <c r="AJ44" s="1398"/>
      <c r="AK44" s="1398"/>
      <c r="AL44" s="1398"/>
      <c r="AM44" s="1398"/>
      <c r="AN44" s="1398"/>
      <c r="AO44" s="1398"/>
      <c r="AP44" s="1398"/>
      <c r="AQ44" s="1398"/>
      <c r="AR44" s="1398"/>
      <c r="AS44" s="1398"/>
      <c r="AT44" s="1398"/>
      <c r="AU44" s="1398"/>
      <c r="AV44" s="1398"/>
      <c r="AW44" s="1398"/>
      <c r="AX44" s="1398"/>
      <c r="AY44" s="1398"/>
      <c r="AZ44" s="1398"/>
    </row>
    <row r="45" spans="1:52" s="513" customFormat="1" ht="18" customHeight="1">
      <c r="A45" s="1403" t="s">
        <v>290</v>
      </c>
      <c r="B45" s="1404"/>
      <c r="C45" s="1404"/>
      <c r="D45" s="1404"/>
      <c r="E45" s="1404"/>
      <c r="F45" s="1404"/>
      <c r="G45" s="1404"/>
      <c r="H45" s="1404"/>
      <c r="I45" s="1404"/>
      <c r="J45" s="1404"/>
      <c r="K45" s="1404"/>
      <c r="L45" s="1404"/>
      <c r="M45" s="1404"/>
      <c r="N45" s="1405"/>
      <c r="O45" s="1401">
        <v>34</v>
      </c>
      <c r="P45" s="1402"/>
      <c r="Q45" s="1398"/>
      <c r="R45" s="1398"/>
      <c r="S45" s="1398"/>
      <c r="T45" s="1398"/>
      <c r="U45" s="1398"/>
      <c r="V45" s="1398"/>
      <c r="W45" s="1398"/>
      <c r="X45" s="1398"/>
      <c r="Y45" s="1398"/>
      <c r="Z45" s="1398"/>
      <c r="AA45" s="1398"/>
      <c r="AB45" s="1398"/>
      <c r="AC45" s="1398"/>
      <c r="AD45" s="1398"/>
      <c r="AE45" s="1398"/>
      <c r="AF45" s="1398"/>
      <c r="AG45" s="1398"/>
      <c r="AH45" s="1398"/>
      <c r="AI45" s="1398"/>
      <c r="AJ45" s="1398"/>
      <c r="AK45" s="1398"/>
      <c r="AL45" s="1398"/>
      <c r="AM45" s="1398"/>
      <c r="AN45" s="1398"/>
      <c r="AO45" s="1398"/>
      <c r="AP45" s="1398"/>
      <c r="AQ45" s="1398"/>
      <c r="AR45" s="1398"/>
      <c r="AS45" s="1398"/>
      <c r="AT45" s="1398"/>
      <c r="AU45" s="1398"/>
      <c r="AV45" s="1398"/>
      <c r="AW45" s="1398"/>
      <c r="AX45" s="1398"/>
      <c r="AY45" s="1398"/>
      <c r="AZ45" s="1398"/>
    </row>
    <row r="46" spans="1:52" s="513" customFormat="1" ht="18" customHeight="1">
      <c r="A46" s="1367" t="s">
        <v>291</v>
      </c>
      <c r="B46" s="1368"/>
      <c r="C46" s="1368"/>
      <c r="D46" s="1368"/>
      <c r="E46" s="1368"/>
      <c r="F46" s="1368"/>
      <c r="G46" s="1368"/>
      <c r="H46" s="1368"/>
      <c r="I46" s="1368"/>
      <c r="J46" s="1368"/>
      <c r="K46" s="1368"/>
      <c r="L46" s="1368"/>
      <c r="M46" s="1368"/>
      <c r="N46" s="1369"/>
      <c r="O46" s="1401">
        <v>35</v>
      </c>
      <c r="P46" s="1402"/>
      <c r="Q46" s="1396">
        <v>1173346</v>
      </c>
      <c r="R46" s="1396"/>
      <c r="S46" s="1396"/>
      <c r="T46" s="1396"/>
      <c r="U46" s="1396"/>
      <c r="V46" s="1396"/>
      <c r="W46" s="1396">
        <v>6898366</v>
      </c>
      <c r="X46" s="1396"/>
      <c r="Y46" s="1396"/>
      <c r="Z46" s="1396"/>
      <c r="AA46" s="1396"/>
      <c r="AB46" s="1396"/>
      <c r="AC46" s="1396"/>
      <c r="AD46" s="1396"/>
      <c r="AE46" s="1396"/>
      <c r="AF46" s="1396">
        <v>8071712</v>
      </c>
      <c r="AG46" s="1396"/>
      <c r="AH46" s="1396"/>
      <c r="AI46" s="1396"/>
      <c r="AJ46" s="1396"/>
      <c r="AK46" s="1396"/>
      <c r="AL46" s="1396">
        <v>693961</v>
      </c>
      <c r="AM46" s="1396"/>
      <c r="AN46" s="1396"/>
      <c r="AO46" s="1396">
        <v>6539180</v>
      </c>
      <c r="AP46" s="1396"/>
      <c r="AQ46" s="1396"/>
      <c r="AR46" s="1396">
        <v>479385</v>
      </c>
      <c r="AS46" s="1396"/>
      <c r="AT46" s="1396"/>
      <c r="AU46" s="1396">
        <v>359186</v>
      </c>
      <c r="AV46" s="1396"/>
      <c r="AW46" s="1396"/>
      <c r="AX46" s="1396">
        <v>838571</v>
      </c>
      <c r="AY46" s="1396"/>
      <c r="AZ46" s="1396"/>
    </row>
    <row r="47" spans="47:52" ht="12.75">
      <c r="AU47" s="515"/>
      <c r="AV47" s="515"/>
      <c r="AW47" s="515"/>
      <c r="AX47" s="515"/>
      <c r="AY47" s="515"/>
      <c r="AZ47" s="515"/>
    </row>
    <row r="48" spans="47:52" ht="12.75">
      <c r="AU48" s="515"/>
      <c r="AV48" s="515"/>
      <c r="AW48" s="515"/>
      <c r="AX48" s="515"/>
      <c r="AY48" s="515"/>
      <c r="AZ48" s="515"/>
    </row>
    <row r="49" spans="47:52" ht="12.75">
      <c r="AU49" s="515"/>
      <c r="AV49" s="515"/>
      <c r="AW49" s="515"/>
      <c r="AX49" s="515"/>
      <c r="AY49" s="515"/>
      <c r="AZ49" s="515"/>
    </row>
  </sheetData>
  <mergeCells count="523">
    <mergeCell ref="AR4:AZ4"/>
    <mergeCell ref="AX46:AZ46"/>
    <mergeCell ref="A33:N33"/>
    <mergeCell ref="AL46:AN46"/>
    <mergeCell ref="AO46:AQ46"/>
    <mergeCell ref="AR46:AT46"/>
    <mergeCell ref="AU46:AW46"/>
    <mergeCell ref="Z46:AB46"/>
    <mergeCell ref="AC46:AE46"/>
    <mergeCell ref="AF46:AH46"/>
    <mergeCell ref="AI46:AK46"/>
    <mergeCell ref="O46:P46"/>
    <mergeCell ref="Q46:S46"/>
    <mergeCell ref="T46:V46"/>
    <mergeCell ref="W46:Y46"/>
    <mergeCell ref="AO45:AQ45"/>
    <mergeCell ref="AR45:AT45"/>
    <mergeCell ref="AU45:AW45"/>
    <mergeCell ref="AX45:AZ45"/>
    <mergeCell ref="AX44:AZ44"/>
    <mergeCell ref="O45:P45"/>
    <mergeCell ref="Q45:S45"/>
    <mergeCell ref="T45:V45"/>
    <mergeCell ref="W45:Y45"/>
    <mergeCell ref="Z45:AB45"/>
    <mergeCell ref="AC45:AE45"/>
    <mergeCell ref="AF45:AH45"/>
    <mergeCell ref="AI45:AK45"/>
    <mergeCell ref="AL45:AN45"/>
    <mergeCell ref="AL44:AN44"/>
    <mergeCell ref="AO44:AQ44"/>
    <mergeCell ref="AR44:AT44"/>
    <mergeCell ref="AU44:AW44"/>
    <mergeCell ref="Z44:AB44"/>
    <mergeCell ref="AC44:AE44"/>
    <mergeCell ref="AF44:AH44"/>
    <mergeCell ref="AI44:AK44"/>
    <mergeCell ref="O44:P44"/>
    <mergeCell ref="Q44:S44"/>
    <mergeCell ref="T44:V44"/>
    <mergeCell ref="W44:Y44"/>
    <mergeCell ref="AO43:AQ43"/>
    <mergeCell ref="AR43:AT43"/>
    <mergeCell ref="AU43:AW43"/>
    <mergeCell ref="AX43:AZ43"/>
    <mergeCell ref="AX42:AZ42"/>
    <mergeCell ref="O43:P43"/>
    <mergeCell ref="Q43:S43"/>
    <mergeCell ref="T43:V43"/>
    <mergeCell ref="W43:Y43"/>
    <mergeCell ref="Z43:AB43"/>
    <mergeCell ref="AC43:AE43"/>
    <mergeCell ref="AF43:AH43"/>
    <mergeCell ref="AI43:AK43"/>
    <mergeCell ref="AL43:AN43"/>
    <mergeCell ref="AL42:AN42"/>
    <mergeCell ref="AO42:AQ42"/>
    <mergeCell ref="AR42:AT42"/>
    <mergeCell ref="AU42:AW42"/>
    <mergeCell ref="Z42:AB42"/>
    <mergeCell ref="AC42:AE42"/>
    <mergeCell ref="AF42:AH42"/>
    <mergeCell ref="AI42:AK42"/>
    <mergeCell ref="O42:P42"/>
    <mergeCell ref="Q42:S42"/>
    <mergeCell ref="T42:V42"/>
    <mergeCell ref="W42:Y42"/>
    <mergeCell ref="AO41:AQ41"/>
    <mergeCell ref="AU20:AW20"/>
    <mergeCell ref="AR20:AT20"/>
    <mergeCell ref="AX20:AZ20"/>
    <mergeCell ref="AR41:AT41"/>
    <mergeCell ref="AU41:AW41"/>
    <mergeCell ref="AX41:AZ41"/>
    <mergeCell ref="AO40:AQ40"/>
    <mergeCell ref="AO20:AQ20"/>
    <mergeCell ref="AO37:AQ37"/>
    <mergeCell ref="W41:Y41"/>
    <mergeCell ref="Z41:AB41"/>
    <mergeCell ref="AI20:AK20"/>
    <mergeCell ref="AL20:AN20"/>
    <mergeCell ref="AC41:AE41"/>
    <mergeCell ref="AF41:AH41"/>
    <mergeCell ref="AI41:AK41"/>
    <mergeCell ref="AL41:AN41"/>
    <mergeCell ref="W40:Y40"/>
    <mergeCell ref="Z40:AB40"/>
    <mergeCell ref="O41:P41"/>
    <mergeCell ref="Q41:S41"/>
    <mergeCell ref="T41:V41"/>
    <mergeCell ref="T20:V20"/>
    <mergeCell ref="T31:V31"/>
    <mergeCell ref="T30:V30"/>
    <mergeCell ref="T29:V29"/>
    <mergeCell ref="O28:P28"/>
    <mergeCell ref="Q28:S28"/>
    <mergeCell ref="T28:V28"/>
    <mergeCell ref="AR40:AT40"/>
    <mergeCell ref="AU40:AW40"/>
    <mergeCell ref="AX40:AZ40"/>
    <mergeCell ref="AU21:AW21"/>
    <mergeCell ref="AX21:AZ21"/>
    <mergeCell ref="AU39:AW39"/>
    <mergeCell ref="AX39:AZ39"/>
    <mergeCell ref="AX29:AZ29"/>
    <mergeCell ref="AX38:AZ38"/>
    <mergeCell ref="AX34:AZ34"/>
    <mergeCell ref="AL39:AN39"/>
    <mergeCell ref="AU19:AW19"/>
    <mergeCell ref="AR19:AT19"/>
    <mergeCell ref="AX19:AZ19"/>
    <mergeCell ref="AX28:AZ28"/>
    <mergeCell ref="AX24:AZ24"/>
    <mergeCell ref="AX22:AZ22"/>
    <mergeCell ref="AU23:AW23"/>
    <mergeCell ref="AX23:AZ23"/>
    <mergeCell ref="AR39:AT39"/>
    <mergeCell ref="T32:V32"/>
    <mergeCell ref="AI19:AK19"/>
    <mergeCell ref="AL19:AN19"/>
    <mergeCell ref="AC40:AE40"/>
    <mergeCell ref="AF40:AH40"/>
    <mergeCell ref="AI40:AK40"/>
    <mergeCell ref="AL40:AN40"/>
    <mergeCell ref="AC39:AE39"/>
    <mergeCell ref="AF39:AH39"/>
    <mergeCell ref="AI39:AK39"/>
    <mergeCell ref="O40:P40"/>
    <mergeCell ref="Q40:S40"/>
    <mergeCell ref="T40:V40"/>
    <mergeCell ref="W35:Y35"/>
    <mergeCell ref="O39:P39"/>
    <mergeCell ref="Q39:S39"/>
    <mergeCell ref="T39:V39"/>
    <mergeCell ref="W38:Y38"/>
    <mergeCell ref="W37:Y37"/>
    <mergeCell ref="Q36:S36"/>
    <mergeCell ref="T19:V19"/>
    <mergeCell ref="Q20:S20"/>
    <mergeCell ref="AO39:AQ39"/>
    <mergeCell ref="AU18:AW18"/>
    <mergeCell ref="AR18:AT18"/>
    <mergeCell ref="AO19:AQ19"/>
    <mergeCell ref="W39:Y39"/>
    <mergeCell ref="Z39:AB39"/>
    <mergeCell ref="AI18:AK18"/>
    <mergeCell ref="AL18:AN18"/>
    <mergeCell ref="Z35:AB35"/>
    <mergeCell ref="T36:V36"/>
    <mergeCell ref="O35:P35"/>
    <mergeCell ref="O34:P34"/>
    <mergeCell ref="Q34:S34"/>
    <mergeCell ref="W19:Y19"/>
    <mergeCell ref="W36:Y36"/>
    <mergeCell ref="W20:Y20"/>
    <mergeCell ref="W34:Y34"/>
    <mergeCell ref="W33:Y33"/>
    <mergeCell ref="W32:Y32"/>
    <mergeCell ref="W30:Y30"/>
    <mergeCell ref="W29:Y29"/>
    <mergeCell ref="W21:Y21"/>
    <mergeCell ref="AO38:AQ38"/>
    <mergeCell ref="AU17:AW17"/>
    <mergeCell ref="AR17:AT17"/>
    <mergeCell ref="AO18:AQ18"/>
    <mergeCell ref="AR38:AT38"/>
    <mergeCell ref="AU38:AW38"/>
    <mergeCell ref="AU34:AW34"/>
    <mergeCell ref="AU33:AW33"/>
    <mergeCell ref="AU37:AW37"/>
    <mergeCell ref="AR31:AT31"/>
    <mergeCell ref="AL38:AN38"/>
    <mergeCell ref="O38:P38"/>
    <mergeCell ref="Q38:S38"/>
    <mergeCell ref="T38:V38"/>
    <mergeCell ref="Z38:AB38"/>
    <mergeCell ref="AC38:AE38"/>
    <mergeCell ref="AF38:AH38"/>
    <mergeCell ref="AI38:AK38"/>
    <mergeCell ref="O37:P37"/>
    <mergeCell ref="Q37:S37"/>
    <mergeCell ref="T37:V37"/>
    <mergeCell ref="T18:V18"/>
    <mergeCell ref="Q19:S19"/>
    <mergeCell ref="O27:P27"/>
    <mergeCell ref="Q27:S27"/>
    <mergeCell ref="T22:V22"/>
    <mergeCell ref="O33:P33"/>
    <mergeCell ref="O36:P36"/>
    <mergeCell ref="AX33:AZ33"/>
    <mergeCell ref="W18:Y18"/>
    <mergeCell ref="Q17:S17"/>
    <mergeCell ref="AX17:AZ17"/>
    <mergeCell ref="AU32:AW32"/>
    <mergeCell ref="AX32:AZ32"/>
    <mergeCell ref="AX31:AZ31"/>
    <mergeCell ref="AX30:AZ30"/>
    <mergeCell ref="AX18:AZ18"/>
    <mergeCell ref="AO17:AQ17"/>
    <mergeCell ref="AC35:AE35"/>
    <mergeCell ref="AF37:AH37"/>
    <mergeCell ref="AI37:AK37"/>
    <mergeCell ref="AX37:AZ37"/>
    <mergeCell ref="AU35:AW35"/>
    <mergeCell ref="AX35:AZ35"/>
    <mergeCell ref="AX36:AZ36"/>
    <mergeCell ref="AU36:AW36"/>
    <mergeCell ref="AF36:AH36"/>
    <mergeCell ref="AI36:AK36"/>
    <mergeCell ref="Z36:AB36"/>
    <mergeCell ref="AC36:AE36"/>
    <mergeCell ref="Z37:AB37"/>
    <mergeCell ref="AC37:AE37"/>
    <mergeCell ref="AR37:AT37"/>
    <mergeCell ref="AL36:AN36"/>
    <mergeCell ref="AO36:AQ36"/>
    <mergeCell ref="AR36:AT36"/>
    <mergeCell ref="AL37:AN37"/>
    <mergeCell ref="Q35:S35"/>
    <mergeCell ref="T35:V35"/>
    <mergeCell ref="T34:V34"/>
    <mergeCell ref="Q33:S33"/>
    <mergeCell ref="T33:V33"/>
    <mergeCell ref="AR33:AT33"/>
    <mergeCell ref="AL17:AN17"/>
    <mergeCell ref="AL34:AN34"/>
    <mergeCell ref="AF35:AH35"/>
    <mergeCell ref="AI35:AK35"/>
    <mergeCell ref="AO33:AQ33"/>
    <mergeCell ref="AF33:AH33"/>
    <mergeCell ref="AL35:AN35"/>
    <mergeCell ref="AO34:AQ34"/>
    <mergeCell ref="AR34:AT34"/>
    <mergeCell ref="AO35:AQ35"/>
    <mergeCell ref="AR35:AT35"/>
    <mergeCell ref="AL33:AN33"/>
    <mergeCell ref="Z34:AB34"/>
    <mergeCell ref="AC34:AE34"/>
    <mergeCell ref="AF34:AH34"/>
    <mergeCell ref="AI34:AK34"/>
    <mergeCell ref="AI33:AK33"/>
    <mergeCell ref="AC33:AE33"/>
    <mergeCell ref="Z33:AB33"/>
    <mergeCell ref="Q29:S29"/>
    <mergeCell ref="AI32:AK32"/>
    <mergeCell ref="AL32:AN32"/>
    <mergeCell ref="AR15:AT15"/>
    <mergeCell ref="AO15:AQ15"/>
    <mergeCell ref="AO32:AQ32"/>
    <mergeCell ref="AR32:AT32"/>
    <mergeCell ref="AO16:AQ16"/>
    <mergeCell ref="AL31:AN31"/>
    <mergeCell ref="AO31:AQ31"/>
    <mergeCell ref="O32:P32"/>
    <mergeCell ref="Q32:S32"/>
    <mergeCell ref="O31:P31"/>
    <mergeCell ref="Q31:S31"/>
    <mergeCell ref="Z32:AB32"/>
    <mergeCell ref="AC32:AE32"/>
    <mergeCell ref="AF32:AH32"/>
    <mergeCell ref="AU31:AW31"/>
    <mergeCell ref="Z31:AB31"/>
    <mergeCell ref="AC31:AE31"/>
    <mergeCell ref="AF31:AH31"/>
    <mergeCell ref="AI31:AK31"/>
    <mergeCell ref="AR30:AT30"/>
    <mergeCell ref="AU30:AW30"/>
    <mergeCell ref="AU29:AW29"/>
    <mergeCell ref="AR29:AT29"/>
    <mergeCell ref="A18:N18"/>
    <mergeCell ref="O18:P18"/>
    <mergeCell ref="W31:Y31"/>
    <mergeCell ref="A19:N19"/>
    <mergeCell ref="O19:P19"/>
    <mergeCell ref="A20:N20"/>
    <mergeCell ref="O20:P20"/>
    <mergeCell ref="O30:P30"/>
    <mergeCell ref="Q30:S30"/>
    <mergeCell ref="O29:P29"/>
    <mergeCell ref="W16:Y16"/>
    <mergeCell ref="A17:N17"/>
    <mergeCell ref="O17:P17"/>
    <mergeCell ref="T14:V14"/>
    <mergeCell ref="W14:Y14"/>
    <mergeCell ref="Q15:S15"/>
    <mergeCell ref="T15:V15"/>
    <mergeCell ref="W15:Y15"/>
    <mergeCell ref="W17:Y17"/>
    <mergeCell ref="AF15:AH15"/>
    <mergeCell ref="AC14:AE14"/>
    <mergeCell ref="AF14:AH14"/>
    <mergeCell ref="Z15:AB15"/>
    <mergeCell ref="AC15:AE15"/>
    <mergeCell ref="Z14:AB14"/>
    <mergeCell ref="T13:V13"/>
    <mergeCell ref="W13:Y13"/>
    <mergeCell ref="AI13:AK13"/>
    <mergeCell ref="AL13:AN13"/>
    <mergeCell ref="AI26:AK26"/>
    <mergeCell ref="AL25:AN25"/>
    <mergeCell ref="AI21:AK21"/>
    <mergeCell ref="AL21:AN21"/>
    <mergeCell ref="A14:N14"/>
    <mergeCell ref="O14:P14"/>
    <mergeCell ref="AI14:AK14"/>
    <mergeCell ref="AL14:AN14"/>
    <mergeCell ref="Q14:S14"/>
    <mergeCell ref="AO30:AQ30"/>
    <mergeCell ref="A15:N15"/>
    <mergeCell ref="O15:P15"/>
    <mergeCell ref="A16:N16"/>
    <mergeCell ref="O16:P16"/>
    <mergeCell ref="AL28:AN28"/>
    <mergeCell ref="AI24:AK24"/>
    <mergeCell ref="AL24:AN24"/>
    <mergeCell ref="AL26:AN26"/>
    <mergeCell ref="AL27:AN27"/>
    <mergeCell ref="AI30:AK30"/>
    <mergeCell ref="AL30:AN30"/>
    <mergeCell ref="Z30:AB30"/>
    <mergeCell ref="AC30:AE30"/>
    <mergeCell ref="AF30:AH30"/>
    <mergeCell ref="Z29:AB29"/>
    <mergeCell ref="AC29:AE29"/>
    <mergeCell ref="AF29:AH29"/>
    <mergeCell ref="AO28:AQ28"/>
    <mergeCell ref="AI29:AK29"/>
    <mergeCell ref="AL29:AN29"/>
    <mergeCell ref="AO29:AQ29"/>
    <mergeCell ref="AU12:AW12"/>
    <mergeCell ref="AR12:AT12"/>
    <mergeCell ref="AR28:AT28"/>
    <mergeCell ref="AU28:AW28"/>
    <mergeCell ref="AU15:AW15"/>
    <mergeCell ref="AU22:AW22"/>
    <mergeCell ref="AU16:AW16"/>
    <mergeCell ref="AR16:AT16"/>
    <mergeCell ref="AR27:AT27"/>
    <mergeCell ref="AO13:AQ13"/>
    <mergeCell ref="AU13:AW13"/>
    <mergeCell ref="AR13:AT13"/>
    <mergeCell ref="AO27:AQ27"/>
    <mergeCell ref="AO26:AQ26"/>
    <mergeCell ref="AO12:AQ12"/>
    <mergeCell ref="Z28:AB28"/>
    <mergeCell ref="AC28:AE28"/>
    <mergeCell ref="AF28:AH28"/>
    <mergeCell ref="AI28:AK28"/>
    <mergeCell ref="AI12:AK12"/>
    <mergeCell ref="AL12:AN12"/>
    <mergeCell ref="AI16:AK16"/>
    <mergeCell ref="AL16:AN16"/>
    <mergeCell ref="AI15:AK15"/>
    <mergeCell ref="T27:V27"/>
    <mergeCell ref="W27:Y27"/>
    <mergeCell ref="T12:V12"/>
    <mergeCell ref="Q12:S12"/>
    <mergeCell ref="W12:Y12"/>
    <mergeCell ref="Q13:S13"/>
    <mergeCell ref="Q16:S16"/>
    <mergeCell ref="T16:V16"/>
    <mergeCell ref="T17:V17"/>
    <mergeCell ref="Q18:S18"/>
    <mergeCell ref="A12:N12"/>
    <mergeCell ref="O12:P12"/>
    <mergeCell ref="A13:N13"/>
    <mergeCell ref="O13:P13"/>
    <mergeCell ref="AX16:AZ16"/>
    <mergeCell ref="AX25:AZ25"/>
    <mergeCell ref="AR22:AT22"/>
    <mergeCell ref="AU27:AW27"/>
    <mergeCell ref="AX27:AZ27"/>
    <mergeCell ref="AX26:AZ26"/>
    <mergeCell ref="AU24:AW24"/>
    <mergeCell ref="AR21:AT21"/>
    <mergeCell ref="AR26:AT26"/>
    <mergeCell ref="AU26:AW26"/>
    <mergeCell ref="AL15:AN15"/>
    <mergeCell ref="AI23:AK23"/>
    <mergeCell ref="AI22:AK22"/>
    <mergeCell ref="AL22:AN22"/>
    <mergeCell ref="AL23:AN23"/>
    <mergeCell ref="AI17:AK17"/>
    <mergeCell ref="Z27:AB27"/>
    <mergeCell ref="AC27:AE27"/>
    <mergeCell ref="AF27:AH27"/>
    <mergeCell ref="AI27:AK27"/>
    <mergeCell ref="AC26:AE26"/>
    <mergeCell ref="AO25:AQ25"/>
    <mergeCell ref="AR11:AT11"/>
    <mergeCell ref="AO24:AQ24"/>
    <mergeCell ref="AR24:AT24"/>
    <mergeCell ref="AO23:AQ23"/>
    <mergeCell ref="AR23:AT23"/>
    <mergeCell ref="AO22:AQ22"/>
    <mergeCell ref="AR25:AT25"/>
    <mergeCell ref="AO21:AQ21"/>
    <mergeCell ref="AU11:AW11"/>
    <mergeCell ref="AX11:AZ11"/>
    <mergeCell ref="AO14:AQ14"/>
    <mergeCell ref="AX15:AZ15"/>
    <mergeCell ref="AO11:AQ11"/>
    <mergeCell ref="AX12:AZ12"/>
    <mergeCell ref="AX13:AZ13"/>
    <mergeCell ref="AX14:AZ14"/>
    <mergeCell ref="AU14:AW14"/>
    <mergeCell ref="AR14:AT14"/>
    <mergeCell ref="A11:N11"/>
    <mergeCell ref="AU25:AW25"/>
    <mergeCell ref="O26:P26"/>
    <mergeCell ref="Q26:S26"/>
    <mergeCell ref="T26:V26"/>
    <mergeCell ref="W26:Y26"/>
    <mergeCell ref="Z26:AB26"/>
    <mergeCell ref="AF26:AH26"/>
    <mergeCell ref="O11:P11"/>
    <mergeCell ref="Q11:S11"/>
    <mergeCell ref="O23:P23"/>
    <mergeCell ref="Q23:S23"/>
    <mergeCell ref="T23:V23"/>
    <mergeCell ref="T21:V21"/>
    <mergeCell ref="O25:P25"/>
    <mergeCell ref="Q25:S25"/>
    <mergeCell ref="T25:V25"/>
    <mergeCell ref="W25:Y25"/>
    <mergeCell ref="Z25:AB25"/>
    <mergeCell ref="AC25:AE25"/>
    <mergeCell ref="AF25:AH25"/>
    <mergeCell ref="AI25:AK25"/>
    <mergeCell ref="Z20:AB20"/>
    <mergeCell ref="AC20:AE20"/>
    <mergeCell ref="AF20:AH20"/>
    <mergeCell ref="AF24:AH24"/>
    <mergeCell ref="AC21:AE21"/>
    <mergeCell ref="AC22:AE22"/>
    <mergeCell ref="Z23:AB23"/>
    <mergeCell ref="AC23:AE23"/>
    <mergeCell ref="Z21:AB21"/>
    <mergeCell ref="Z22:AB22"/>
    <mergeCell ref="Z16:AB16"/>
    <mergeCell ref="Z17:AB17"/>
    <mergeCell ref="Z18:AB18"/>
    <mergeCell ref="AC18:AE18"/>
    <mergeCell ref="AC16:AE16"/>
    <mergeCell ref="AF18:AH18"/>
    <mergeCell ref="Z19:AB19"/>
    <mergeCell ref="AC19:AE19"/>
    <mergeCell ref="AC17:AE17"/>
    <mergeCell ref="AF17:AH17"/>
    <mergeCell ref="AF19:AH19"/>
    <mergeCell ref="AF16:AH16"/>
    <mergeCell ref="B3:AZ3"/>
    <mergeCell ref="Z12:AB12"/>
    <mergeCell ref="AC12:AE12"/>
    <mergeCell ref="AF12:AH12"/>
    <mergeCell ref="Z13:AB13"/>
    <mergeCell ref="AC13:AE13"/>
    <mergeCell ref="AF13:AH13"/>
    <mergeCell ref="Z11:AB11"/>
    <mergeCell ref="AC11:AE11"/>
    <mergeCell ref="A46:N46"/>
    <mergeCell ref="AF21:AH21"/>
    <mergeCell ref="AF22:AH22"/>
    <mergeCell ref="AF23:AH23"/>
    <mergeCell ref="T24:V24"/>
    <mergeCell ref="W24:Y24"/>
    <mergeCell ref="Z24:AB24"/>
    <mergeCell ref="AC24:AE24"/>
    <mergeCell ref="A42:N42"/>
    <mergeCell ref="A43:N43"/>
    <mergeCell ref="A34:N34"/>
    <mergeCell ref="A35:N35"/>
    <mergeCell ref="A36:N36"/>
    <mergeCell ref="A37:N37"/>
    <mergeCell ref="A29:N29"/>
    <mergeCell ref="A30:N30"/>
    <mergeCell ref="A44:N44"/>
    <mergeCell ref="A45:N45"/>
    <mergeCell ref="A38:N38"/>
    <mergeCell ref="A39:N39"/>
    <mergeCell ref="A40:N40"/>
    <mergeCell ref="A41:N41"/>
    <mergeCell ref="A31:N31"/>
    <mergeCell ref="A32:N32"/>
    <mergeCell ref="A26:N26"/>
    <mergeCell ref="A27:N27"/>
    <mergeCell ref="A28:N28"/>
    <mergeCell ref="W23:Y23"/>
    <mergeCell ref="O24:P24"/>
    <mergeCell ref="Q24:S24"/>
    <mergeCell ref="A23:N23"/>
    <mergeCell ref="A24:N24"/>
    <mergeCell ref="A25:N25"/>
    <mergeCell ref="W28:Y28"/>
    <mergeCell ref="O22:P22"/>
    <mergeCell ref="Q22:S22"/>
    <mergeCell ref="W22:Y22"/>
    <mergeCell ref="A21:N21"/>
    <mergeCell ref="A22:N22"/>
    <mergeCell ref="O21:P21"/>
    <mergeCell ref="Q21:S21"/>
    <mergeCell ref="AF11:AH11"/>
    <mergeCell ref="T9:V10"/>
    <mergeCell ref="W9:Y10"/>
    <mergeCell ref="AL10:AN10"/>
    <mergeCell ref="AI11:AK11"/>
    <mergeCell ref="AL11:AN11"/>
    <mergeCell ref="T11:V11"/>
    <mergeCell ref="W11:Y11"/>
    <mergeCell ref="AO10:AQ10"/>
    <mergeCell ref="AR10:AT10"/>
    <mergeCell ref="AI9:AK10"/>
    <mergeCell ref="AR9:AZ9"/>
    <mergeCell ref="AL9:AQ9"/>
    <mergeCell ref="AU10:AW10"/>
    <mergeCell ref="AX10:AZ10"/>
    <mergeCell ref="A9:N10"/>
    <mergeCell ref="Q9:S10"/>
    <mergeCell ref="AF9:AH10"/>
    <mergeCell ref="Z9:AE9"/>
    <mergeCell ref="AC10:AE10"/>
    <mergeCell ref="Z10:AB10"/>
    <mergeCell ref="O9:P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98" r:id="rId1"/>
  <rowBreaks count="1" manualBreakCount="1">
    <brk id="26" max="5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BD23"/>
  <sheetViews>
    <sheetView workbookViewId="0" topLeftCell="A16">
      <selection activeCell="E28" sqref="E28"/>
    </sheetView>
  </sheetViews>
  <sheetFormatPr defaultColWidth="9.140625" defaultRowHeight="12.75"/>
  <cols>
    <col min="1" max="46" width="3.421875" style="0" customWidth="1"/>
  </cols>
  <sheetData>
    <row r="1" spans="45:46" s="480" customFormat="1" ht="15.75" customHeight="1" thickBot="1">
      <c r="AS1" s="500">
        <v>0</v>
      </c>
      <c r="AT1" s="482">
        <v>1</v>
      </c>
    </row>
    <row r="2" spans="45:46" s="480" customFormat="1" ht="21" customHeight="1">
      <c r="AS2" s="1392" t="s">
        <v>616</v>
      </c>
      <c r="AT2" s="1392"/>
    </row>
    <row r="3" spans="1:46" s="480" customFormat="1" ht="42" customHeight="1">
      <c r="A3" s="1393" t="s">
        <v>292</v>
      </c>
      <c r="B3" s="1393"/>
      <c r="C3" s="1393"/>
      <c r="D3" s="1393"/>
      <c r="E3" s="1393"/>
      <c r="F3" s="1393"/>
      <c r="G3" s="1393"/>
      <c r="H3" s="1393"/>
      <c r="I3" s="1393"/>
      <c r="J3" s="1393"/>
      <c r="K3" s="1393"/>
      <c r="L3" s="1393"/>
      <c r="M3" s="1393"/>
      <c r="N3" s="1393"/>
      <c r="O3" s="1393"/>
      <c r="P3" s="1393"/>
      <c r="Q3" s="1393"/>
      <c r="R3" s="1393"/>
      <c r="S3" s="1393"/>
      <c r="T3" s="1393"/>
      <c r="U3" s="1393"/>
      <c r="V3" s="1393"/>
      <c r="W3" s="1393"/>
      <c r="X3" s="1393"/>
      <c r="Y3" s="1393"/>
      <c r="Z3" s="1393"/>
      <c r="AA3" s="1393"/>
      <c r="AB3" s="1393"/>
      <c r="AC3" s="1393"/>
      <c r="AD3" s="1393"/>
      <c r="AE3" s="1393"/>
      <c r="AF3" s="1393"/>
      <c r="AG3" s="1393"/>
      <c r="AH3" s="1393"/>
      <c r="AI3" s="1393"/>
      <c r="AJ3" s="1393"/>
      <c r="AK3" s="1393"/>
      <c r="AL3" s="1393"/>
      <c r="AM3" s="1393"/>
      <c r="AN3" s="1393"/>
      <c r="AO3" s="1393"/>
      <c r="AP3" s="1393"/>
      <c r="AQ3" s="1393"/>
      <c r="AR3" s="1393"/>
      <c r="AS3" s="1393"/>
      <c r="AT3" s="1393"/>
    </row>
    <row r="4" spans="39:46" s="480" customFormat="1" ht="20.25" customHeight="1">
      <c r="AM4" s="1365" t="s">
        <v>505</v>
      </c>
      <c r="AN4" s="1365"/>
      <c r="AO4" s="1365"/>
      <c r="AP4" s="1365"/>
      <c r="AQ4" s="1365"/>
      <c r="AR4" s="1365"/>
      <c r="AS4" s="1365"/>
      <c r="AT4" s="1365"/>
    </row>
    <row r="5" spans="39:46" s="480" customFormat="1" ht="13.5" thickBot="1">
      <c r="AM5" s="1394" t="s">
        <v>506</v>
      </c>
      <c r="AN5" s="1394"/>
      <c r="AO5" s="1394"/>
      <c r="AP5" s="1394"/>
      <c r="AQ5" s="1394"/>
      <c r="AR5" s="1394"/>
      <c r="AS5" s="1394"/>
      <c r="AT5" s="1394"/>
    </row>
    <row r="6" spans="1:36" s="480" customFormat="1" ht="16.5" customHeight="1" thickBot="1">
      <c r="A6" s="500">
        <v>5</v>
      </c>
      <c r="B6" s="516">
        <v>1</v>
      </c>
      <c r="C6" s="516">
        <v>3</v>
      </c>
      <c r="D6" s="516">
        <v>0</v>
      </c>
      <c r="E6" s="516">
        <v>0</v>
      </c>
      <c r="F6" s="482">
        <v>9</v>
      </c>
      <c r="H6" s="500">
        <v>1</v>
      </c>
      <c r="I6" s="516">
        <v>2</v>
      </c>
      <c r="J6" s="516">
        <v>5</v>
      </c>
      <c r="K6" s="482">
        <v>4</v>
      </c>
      <c r="M6" s="500">
        <v>0</v>
      </c>
      <c r="N6" s="482">
        <v>1</v>
      </c>
      <c r="O6" s="509"/>
      <c r="P6" s="500">
        <v>2</v>
      </c>
      <c r="Q6" s="516">
        <v>8</v>
      </c>
      <c r="R6" s="516">
        <v>0</v>
      </c>
      <c r="S6" s="482">
        <v>0</v>
      </c>
      <c r="U6" s="500">
        <v>7</v>
      </c>
      <c r="V6" s="516">
        <v>5</v>
      </c>
      <c r="W6" s="516">
        <v>1</v>
      </c>
      <c r="X6" s="516">
        <v>1</v>
      </c>
      <c r="Y6" s="516">
        <v>1</v>
      </c>
      <c r="Z6" s="482">
        <v>5</v>
      </c>
      <c r="AB6" s="488">
        <v>6</v>
      </c>
      <c r="AC6" s="489">
        <v>0</v>
      </c>
      <c r="AE6" s="490">
        <v>2</v>
      </c>
      <c r="AF6" s="491">
        <v>0</v>
      </c>
      <c r="AG6" s="491">
        <v>0</v>
      </c>
      <c r="AH6" s="492">
        <v>7</v>
      </c>
      <c r="AJ6" s="493"/>
    </row>
    <row r="7" spans="1:36" s="480" customFormat="1" ht="25.5" customHeight="1">
      <c r="A7" s="494" t="s">
        <v>507</v>
      </c>
      <c r="B7" s="494"/>
      <c r="C7" s="494"/>
      <c r="D7" s="494"/>
      <c r="E7" s="494"/>
      <c r="F7" s="494"/>
      <c r="G7" s="495"/>
      <c r="H7" s="494" t="s">
        <v>508</v>
      </c>
      <c r="I7" s="494"/>
      <c r="J7" s="494"/>
      <c r="K7" s="494"/>
      <c r="L7" s="495"/>
      <c r="M7" s="496" t="s">
        <v>66</v>
      </c>
      <c r="N7" s="496"/>
      <c r="O7" s="495"/>
      <c r="P7" s="496" t="s">
        <v>510</v>
      </c>
      <c r="Q7" s="496"/>
      <c r="R7" s="496"/>
      <c r="S7" s="496"/>
      <c r="T7" s="495"/>
      <c r="U7" s="494" t="s">
        <v>511</v>
      </c>
      <c r="V7" s="494"/>
      <c r="W7" s="494"/>
      <c r="X7" s="494"/>
      <c r="Y7" s="494"/>
      <c r="Z7" s="497"/>
      <c r="AB7" s="494" t="s">
        <v>512</v>
      </c>
      <c r="AC7" s="494"/>
      <c r="AE7" s="494" t="s">
        <v>513</v>
      </c>
      <c r="AF7" s="494"/>
      <c r="AG7" s="494"/>
      <c r="AH7" s="494"/>
      <c r="AJ7" s="494" t="s">
        <v>514</v>
      </c>
    </row>
    <row r="8" spans="41:56" s="480" customFormat="1" ht="12.75">
      <c r="AO8" s="498"/>
      <c r="AP8" s="498"/>
      <c r="AQ8" s="1395" t="s">
        <v>112</v>
      </c>
      <c r="AR8" s="1395"/>
      <c r="AS8" s="1395"/>
      <c r="AT8" s="1395"/>
      <c r="AU8" s="509"/>
      <c r="AV8" s="509"/>
      <c r="AW8" s="509"/>
      <c r="AX8" s="509"/>
      <c r="AY8" s="509"/>
      <c r="AZ8" s="509"/>
      <c r="BA8" s="509"/>
      <c r="BB8" s="509"/>
      <c r="BC8" s="509"/>
      <c r="BD8" s="509"/>
    </row>
    <row r="9" spans="1:56" s="519" customFormat="1" ht="21.75" customHeight="1">
      <c r="A9" s="1384" t="s">
        <v>23</v>
      </c>
      <c r="B9" s="1385"/>
      <c r="C9" s="1385"/>
      <c r="D9" s="1385"/>
      <c r="E9" s="1385"/>
      <c r="F9" s="1385"/>
      <c r="G9" s="1385"/>
      <c r="H9" s="1385"/>
      <c r="I9" s="1385"/>
      <c r="J9" s="1385"/>
      <c r="K9" s="1385"/>
      <c r="L9" s="1385"/>
      <c r="M9" s="1385"/>
      <c r="N9" s="1385"/>
      <c r="O9" s="1385"/>
      <c r="P9" s="1385"/>
      <c r="Q9" s="1385"/>
      <c r="R9" s="1385"/>
      <c r="S9" s="1385"/>
      <c r="T9" s="1386"/>
      <c r="U9" s="1384" t="s">
        <v>718</v>
      </c>
      <c r="V9" s="1386"/>
      <c r="W9" s="1390" t="s">
        <v>293</v>
      </c>
      <c r="X9" s="1370"/>
      <c r="Y9" s="1370"/>
      <c r="Z9" s="1370"/>
      <c r="AA9" s="1370"/>
      <c r="AB9" s="1370"/>
      <c r="AC9" s="1370"/>
      <c r="AD9" s="1370"/>
      <c r="AE9" s="1370"/>
      <c r="AF9" s="1370"/>
      <c r="AG9" s="1370"/>
      <c r="AH9" s="1370"/>
      <c r="AI9" s="1370"/>
      <c r="AJ9" s="1370"/>
      <c r="AK9" s="1370"/>
      <c r="AL9" s="1370"/>
      <c r="AM9" s="1370"/>
      <c r="AN9" s="1370"/>
      <c r="AO9" s="1370"/>
      <c r="AP9" s="1370"/>
      <c r="AQ9" s="1370"/>
      <c r="AR9" s="1370"/>
      <c r="AS9" s="1370"/>
      <c r="AT9" s="1371"/>
      <c r="AU9" s="517"/>
      <c r="AV9" s="518"/>
      <c r="AW9" s="518"/>
      <c r="AX9" s="518"/>
      <c r="AY9" s="518"/>
      <c r="AZ9" s="518"/>
      <c r="BA9" s="518"/>
      <c r="BB9" s="518"/>
      <c r="BC9" s="518"/>
      <c r="BD9" s="518"/>
    </row>
    <row r="10" spans="1:56" s="519" customFormat="1" ht="21.75" customHeight="1">
      <c r="A10" s="1387"/>
      <c r="B10" s="1388"/>
      <c r="C10" s="1388"/>
      <c r="D10" s="1388"/>
      <c r="E10" s="1388"/>
      <c r="F10" s="1388"/>
      <c r="G10" s="1388"/>
      <c r="H10" s="1388"/>
      <c r="I10" s="1388"/>
      <c r="J10" s="1388"/>
      <c r="K10" s="1388"/>
      <c r="L10" s="1388"/>
      <c r="M10" s="1388"/>
      <c r="N10" s="1388"/>
      <c r="O10" s="1388"/>
      <c r="P10" s="1388"/>
      <c r="Q10" s="1388"/>
      <c r="R10" s="1388"/>
      <c r="S10" s="1388"/>
      <c r="T10" s="1389"/>
      <c r="U10" s="1387"/>
      <c r="V10" s="1389"/>
      <c r="W10" s="1390" t="s">
        <v>294</v>
      </c>
      <c r="X10" s="1370"/>
      <c r="Y10" s="1370"/>
      <c r="Z10" s="1370"/>
      <c r="AA10" s="1370"/>
      <c r="AB10" s="1371"/>
      <c r="AC10" s="1390" t="s">
        <v>295</v>
      </c>
      <c r="AD10" s="1370"/>
      <c r="AE10" s="1370"/>
      <c r="AF10" s="1370"/>
      <c r="AG10" s="1370"/>
      <c r="AH10" s="1371"/>
      <c r="AI10" s="1390" t="s">
        <v>296</v>
      </c>
      <c r="AJ10" s="1370"/>
      <c r="AK10" s="1370"/>
      <c r="AL10" s="1370"/>
      <c r="AM10" s="1370"/>
      <c r="AN10" s="1371"/>
      <c r="AO10" s="1390" t="s">
        <v>297</v>
      </c>
      <c r="AP10" s="1427"/>
      <c r="AQ10" s="1427"/>
      <c r="AR10" s="1427"/>
      <c r="AS10" s="1427"/>
      <c r="AT10" s="1428"/>
      <c r="AU10" s="517"/>
      <c r="AV10" s="518"/>
      <c r="AW10" s="518"/>
      <c r="AX10" s="518"/>
      <c r="AY10" s="518"/>
      <c r="AZ10" s="518"/>
      <c r="BA10" s="518"/>
      <c r="BB10" s="518"/>
      <c r="BC10" s="518"/>
      <c r="BD10" s="518"/>
    </row>
    <row r="11" spans="1:56" s="522" customFormat="1" ht="14.25" customHeight="1">
      <c r="A11" s="1426">
        <v>1</v>
      </c>
      <c r="B11" s="1426"/>
      <c r="C11" s="1426"/>
      <c r="D11" s="1426"/>
      <c r="E11" s="1426"/>
      <c r="F11" s="1426"/>
      <c r="G11" s="1426"/>
      <c r="H11" s="1426"/>
      <c r="I11" s="1426"/>
      <c r="J11" s="1426"/>
      <c r="K11" s="1426"/>
      <c r="L11" s="1426"/>
      <c r="M11" s="1426"/>
      <c r="N11" s="1426"/>
      <c r="O11" s="1426"/>
      <c r="P11" s="1426"/>
      <c r="Q11" s="1426">
        <v>2</v>
      </c>
      <c r="R11" s="1426"/>
      <c r="S11" s="1426">
        <v>3</v>
      </c>
      <c r="T11" s="1426"/>
      <c r="U11" s="1426">
        <v>2</v>
      </c>
      <c r="V11" s="1426">
        <v>6</v>
      </c>
      <c r="W11" s="1426">
        <v>3</v>
      </c>
      <c r="X11" s="1426"/>
      <c r="Y11" s="1426"/>
      <c r="Z11" s="1426"/>
      <c r="AA11" s="1426"/>
      <c r="AB11" s="1426"/>
      <c r="AC11" s="1426">
        <v>4</v>
      </c>
      <c r="AD11" s="1426"/>
      <c r="AE11" s="1426"/>
      <c r="AF11" s="1426"/>
      <c r="AG11" s="1426"/>
      <c r="AH11" s="1426"/>
      <c r="AI11" s="1426">
        <v>5</v>
      </c>
      <c r="AJ11" s="1426"/>
      <c r="AK11" s="1426"/>
      <c r="AL11" s="1426"/>
      <c r="AM11" s="1426"/>
      <c r="AN11" s="1426"/>
      <c r="AO11" s="1426">
        <v>6</v>
      </c>
      <c r="AP11" s="1426"/>
      <c r="AQ11" s="1426"/>
      <c r="AR11" s="1426"/>
      <c r="AS11" s="1426"/>
      <c r="AT11" s="1426"/>
      <c r="AU11" s="520"/>
      <c r="AV11" s="521"/>
      <c r="AW11" s="521"/>
      <c r="AX11" s="521"/>
      <c r="AY11" s="521"/>
      <c r="AZ11" s="521"/>
      <c r="BA11" s="521"/>
      <c r="BB11" s="521"/>
      <c r="BC11" s="521"/>
      <c r="BD11" s="521"/>
    </row>
    <row r="12" spans="1:56" s="519" customFormat="1" ht="18.75" customHeight="1">
      <c r="A12" s="1379" t="s">
        <v>298</v>
      </c>
      <c r="B12" s="1380"/>
      <c r="C12" s="1380"/>
      <c r="D12" s="1380"/>
      <c r="E12" s="1380"/>
      <c r="F12" s="1380"/>
      <c r="G12" s="1380"/>
      <c r="H12" s="1380"/>
      <c r="I12" s="1380"/>
      <c r="J12" s="1380"/>
      <c r="K12" s="1380"/>
      <c r="L12" s="1380"/>
      <c r="M12" s="1380"/>
      <c r="N12" s="1380"/>
      <c r="O12" s="1380"/>
      <c r="P12" s="1380"/>
      <c r="Q12" s="1380"/>
      <c r="R12" s="1380"/>
      <c r="S12" s="1380"/>
      <c r="T12" s="1381"/>
      <c r="U12" s="1391">
        <v>1</v>
      </c>
      <c r="V12" s="1391"/>
      <c r="W12" s="1375"/>
      <c r="X12" s="1375"/>
      <c r="Y12" s="1375"/>
      <c r="Z12" s="1375"/>
      <c r="AA12" s="1375"/>
      <c r="AB12" s="1375"/>
      <c r="AC12" s="1375"/>
      <c r="AD12" s="1375"/>
      <c r="AE12" s="1375"/>
      <c r="AF12" s="1375"/>
      <c r="AG12" s="1375"/>
      <c r="AH12" s="1375"/>
      <c r="AI12" s="1375"/>
      <c r="AJ12" s="1375"/>
      <c r="AK12" s="1375"/>
      <c r="AL12" s="1375"/>
      <c r="AM12" s="1375"/>
      <c r="AN12" s="1375"/>
      <c r="AO12" s="1375"/>
      <c r="AP12" s="1375"/>
      <c r="AQ12" s="1375"/>
      <c r="AR12" s="1375"/>
      <c r="AS12" s="1375"/>
      <c r="AT12" s="1375"/>
      <c r="AU12" s="517"/>
      <c r="AV12" s="518"/>
      <c r="AW12" s="518"/>
      <c r="AX12" s="518"/>
      <c r="AY12" s="518"/>
      <c r="AZ12" s="518"/>
      <c r="BA12" s="518"/>
      <c r="BB12" s="518"/>
      <c r="BC12" s="518"/>
      <c r="BD12" s="518"/>
    </row>
    <row r="13" spans="1:56" s="519" customFormat="1" ht="18.75" customHeight="1">
      <c r="A13" s="1379" t="s">
        <v>299</v>
      </c>
      <c r="B13" s="1380"/>
      <c r="C13" s="1380"/>
      <c r="D13" s="1380"/>
      <c r="E13" s="1380"/>
      <c r="F13" s="1380"/>
      <c r="G13" s="1380"/>
      <c r="H13" s="1380"/>
      <c r="I13" s="1380"/>
      <c r="J13" s="1380"/>
      <c r="K13" s="1380"/>
      <c r="L13" s="1380"/>
      <c r="M13" s="1380"/>
      <c r="N13" s="1380"/>
      <c r="O13" s="1380"/>
      <c r="P13" s="1380"/>
      <c r="Q13" s="1380"/>
      <c r="R13" s="1380"/>
      <c r="S13" s="1380"/>
      <c r="T13" s="1381"/>
      <c r="U13" s="1391">
        <v>2</v>
      </c>
      <c r="V13" s="1391"/>
      <c r="W13" s="1375"/>
      <c r="X13" s="1375"/>
      <c r="Y13" s="1375"/>
      <c r="Z13" s="1375"/>
      <c r="AA13" s="1375"/>
      <c r="AB13" s="1375"/>
      <c r="AC13" s="1375"/>
      <c r="AD13" s="1375"/>
      <c r="AE13" s="1375"/>
      <c r="AF13" s="1375"/>
      <c r="AG13" s="1375"/>
      <c r="AH13" s="1375"/>
      <c r="AI13" s="1375"/>
      <c r="AJ13" s="1375"/>
      <c r="AK13" s="1375"/>
      <c r="AL13" s="1375"/>
      <c r="AM13" s="1375"/>
      <c r="AN13" s="1375"/>
      <c r="AO13" s="1375"/>
      <c r="AP13" s="1375"/>
      <c r="AQ13" s="1375"/>
      <c r="AR13" s="1375"/>
      <c r="AS13" s="1375"/>
      <c r="AT13" s="1375"/>
      <c r="AU13" s="517"/>
      <c r="AV13" s="518"/>
      <c r="AW13" s="518"/>
      <c r="AX13" s="518"/>
      <c r="AY13" s="518"/>
      <c r="AZ13" s="518"/>
      <c r="BA13" s="518"/>
      <c r="BB13" s="518"/>
      <c r="BC13" s="518"/>
      <c r="BD13" s="518"/>
    </row>
    <row r="14" spans="1:56" s="519" customFormat="1" ht="18.75" customHeight="1">
      <c r="A14" s="1367" t="s">
        <v>300</v>
      </c>
      <c r="B14" s="1368"/>
      <c r="C14" s="1368"/>
      <c r="D14" s="1368"/>
      <c r="E14" s="1368"/>
      <c r="F14" s="1368"/>
      <c r="G14" s="1368"/>
      <c r="H14" s="1368"/>
      <c r="I14" s="1368"/>
      <c r="J14" s="1368"/>
      <c r="K14" s="1368"/>
      <c r="L14" s="1368"/>
      <c r="M14" s="1368"/>
      <c r="N14" s="1368"/>
      <c r="O14" s="1368"/>
      <c r="P14" s="1368"/>
      <c r="Q14" s="1368"/>
      <c r="R14" s="1368"/>
      <c r="S14" s="1368"/>
      <c r="T14" s="1369"/>
      <c r="U14" s="1391">
        <v>3</v>
      </c>
      <c r="V14" s="1391"/>
      <c r="W14" s="1375"/>
      <c r="X14" s="1375"/>
      <c r="Y14" s="1375"/>
      <c r="Z14" s="1375"/>
      <c r="AA14" s="1375"/>
      <c r="AB14" s="1375"/>
      <c r="AC14" s="1375"/>
      <c r="AD14" s="1375"/>
      <c r="AE14" s="1375"/>
      <c r="AF14" s="1375"/>
      <c r="AG14" s="1375"/>
      <c r="AH14" s="1375"/>
      <c r="AI14" s="1375"/>
      <c r="AJ14" s="1375"/>
      <c r="AK14" s="1375"/>
      <c r="AL14" s="1375"/>
      <c r="AM14" s="1375"/>
      <c r="AN14" s="1375"/>
      <c r="AO14" s="1375"/>
      <c r="AP14" s="1375"/>
      <c r="AQ14" s="1375"/>
      <c r="AR14" s="1375"/>
      <c r="AS14" s="1375"/>
      <c r="AT14" s="1375"/>
      <c r="AU14" s="517"/>
      <c r="AV14" s="518"/>
      <c r="AW14" s="518"/>
      <c r="AX14" s="518"/>
      <c r="AY14" s="518"/>
      <c r="AZ14" s="518"/>
      <c r="BA14" s="518"/>
      <c r="BB14" s="518"/>
      <c r="BC14" s="518"/>
      <c r="BD14" s="518"/>
    </row>
    <row r="15" spans="1:56" s="519" customFormat="1" ht="28.5" customHeight="1">
      <c r="A15" s="1379" t="s">
        <v>301</v>
      </c>
      <c r="B15" s="1380"/>
      <c r="C15" s="1380"/>
      <c r="D15" s="1380"/>
      <c r="E15" s="1380"/>
      <c r="F15" s="1380"/>
      <c r="G15" s="1380"/>
      <c r="H15" s="1380"/>
      <c r="I15" s="1380"/>
      <c r="J15" s="1380"/>
      <c r="K15" s="1380"/>
      <c r="L15" s="1380"/>
      <c r="M15" s="1380"/>
      <c r="N15" s="1380"/>
      <c r="O15" s="1380"/>
      <c r="P15" s="1380"/>
      <c r="Q15" s="1380"/>
      <c r="R15" s="1380"/>
      <c r="S15" s="1380"/>
      <c r="T15" s="1381"/>
      <c r="U15" s="1391">
        <v>4</v>
      </c>
      <c r="V15" s="1391"/>
      <c r="W15" s="1375"/>
      <c r="X15" s="1375"/>
      <c r="Y15" s="1375"/>
      <c r="Z15" s="1375"/>
      <c r="AA15" s="1375"/>
      <c r="AB15" s="1375"/>
      <c r="AC15" s="1375"/>
      <c r="AD15" s="1375"/>
      <c r="AE15" s="1375"/>
      <c r="AF15" s="1375"/>
      <c r="AG15" s="1375"/>
      <c r="AH15" s="1375"/>
      <c r="AI15" s="1375"/>
      <c r="AJ15" s="1375"/>
      <c r="AK15" s="1375"/>
      <c r="AL15" s="1375"/>
      <c r="AM15" s="1375"/>
      <c r="AN15" s="1375"/>
      <c r="AO15" s="1375"/>
      <c r="AP15" s="1375"/>
      <c r="AQ15" s="1375"/>
      <c r="AR15" s="1375"/>
      <c r="AS15" s="1375"/>
      <c r="AT15" s="1375"/>
      <c r="AU15" s="517"/>
      <c r="AV15" s="518"/>
      <c r="AW15" s="518"/>
      <c r="AX15" s="518"/>
      <c r="AY15" s="518"/>
      <c r="AZ15" s="518"/>
      <c r="BA15" s="518"/>
      <c r="BB15" s="518"/>
      <c r="BC15" s="518"/>
      <c r="BD15" s="518"/>
    </row>
    <row r="16" spans="1:56" s="519" customFormat="1" ht="18.75" customHeight="1">
      <c r="A16" s="1379" t="s">
        <v>302</v>
      </c>
      <c r="B16" s="1380"/>
      <c r="C16" s="1380"/>
      <c r="D16" s="1380"/>
      <c r="E16" s="1380"/>
      <c r="F16" s="1380"/>
      <c r="G16" s="1380"/>
      <c r="H16" s="1380"/>
      <c r="I16" s="1380"/>
      <c r="J16" s="1380"/>
      <c r="K16" s="1380"/>
      <c r="L16" s="1380"/>
      <c r="M16" s="1380"/>
      <c r="N16" s="1380"/>
      <c r="O16" s="1380"/>
      <c r="P16" s="1380"/>
      <c r="Q16" s="1380"/>
      <c r="R16" s="1380"/>
      <c r="S16" s="1380"/>
      <c r="T16" s="1381"/>
      <c r="U16" s="1391">
        <v>5</v>
      </c>
      <c r="V16" s="1391"/>
      <c r="W16" s="1375"/>
      <c r="X16" s="1375"/>
      <c r="Y16" s="1375"/>
      <c r="Z16" s="1375"/>
      <c r="AA16" s="1375"/>
      <c r="AB16" s="1375"/>
      <c r="AC16" s="1375"/>
      <c r="AD16" s="1375"/>
      <c r="AE16" s="1375"/>
      <c r="AF16" s="1375"/>
      <c r="AG16" s="1375"/>
      <c r="AH16" s="1375"/>
      <c r="AI16" s="1375"/>
      <c r="AJ16" s="1375"/>
      <c r="AK16" s="1375"/>
      <c r="AL16" s="1375"/>
      <c r="AM16" s="1375"/>
      <c r="AN16" s="1375"/>
      <c r="AO16" s="1375"/>
      <c r="AP16" s="1375"/>
      <c r="AQ16" s="1375"/>
      <c r="AR16" s="1375"/>
      <c r="AS16" s="1375"/>
      <c r="AT16" s="1375"/>
      <c r="AU16" s="517"/>
      <c r="AV16" s="518"/>
      <c r="AW16" s="518"/>
      <c r="AX16" s="518"/>
      <c r="AY16" s="518"/>
      <c r="AZ16" s="518"/>
      <c r="BA16" s="518"/>
      <c r="BB16" s="518"/>
      <c r="BC16" s="518"/>
      <c r="BD16" s="518"/>
    </row>
    <row r="17" spans="1:56" s="519" customFormat="1" ht="18.75" customHeight="1">
      <c r="A17" s="1379" t="s">
        <v>98</v>
      </c>
      <c r="B17" s="1380"/>
      <c r="C17" s="1380"/>
      <c r="D17" s="1380"/>
      <c r="E17" s="1380"/>
      <c r="F17" s="1380"/>
      <c r="G17" s="1380"/>
      <c r="H17" s="1380"/>
      <c r="I17" s="1380"/>
      <c r="J17" s="1380"/>
      <c r="K17" s="1380"/>
      <c r="L17" s="1380"/>
      <c r="M17" s="1380"/>
      <c r="N17" s="1380"/>
      <c r="O17" s="1380"/>
      <c r="P17" s="1380"/>
      <c r="Q17" s="1380"/>
      <c r="R17" s="1380"/>
      <c r="S17" s="1380"/>
      <c r="T17" s="1381"/>
      <c r="U17" s="1391">
        <v>6</v>
      </c>
      <c r="V17" s="1391"/>
      <c r="W17" s="1375"/>
      <c r="X17" s="1375"/>
      <c r="Y17" s="1375"/>
      <c r="Z17" s="1375"/>
      <c r="AA17" s="1375"/>
      <c r="AB17" s="1375"/>
      <c r="AC17" s="1375"/>
      <c r="AD17" s="1375"/>
      <c r="AE17" s="1375"/>
      <c r="AF17" s="1375"/>
      <c r="AG17" s="1375"/>
      <c r="AH17" s="1375"/>
      <c r="AI17" s="1375"/>
      <c r="AJ17" s="1375"/>
      <c r="AK17" s="1375"/>
      <c r="AL17" s="1375"/>
      <c r="AM17" s="1375"/>
      <c r="AN17" s="1375"/>
      <c r="AO17" s="1375"/>
      <c r="AP17" s="1375"/>
      <c r="AQ17" s="1375"/>
      <c r="AR17" s="1375"/>
      <c r="AS17" s="1375"/>
      <c r="AT17" s="1375"/>
      <c r="AU17" s="517"/>
      <c r="AV17" s="518"/>
      <c r="AW17" s="518"/>
      <c r="AX17" s="518"/>
      <c r="AY17" s="518"/>
      <c r="AZ17" s="518"/>
      <c r="BA17" s="518"/>
      <c r="BB17" s="518"/>
      <c r="BC17" s="518"/>
      <c r="BD17" s="518"/>
    </row>
    <row r="18" spans="1:56" s="519" customFormat="1" ht="18.75" customHeight="1">
      <c r="A18" s="1379" t="s">
        <v>303</v>
      </c>
      <c r="B18" s="1380"/>
      <c r="C18" s="1380"/>
      <c r="D18" s="1380"/>
      <c r="E18" s="1380"/>
      <c r="F18" s="1380"/>
      <c r="G18" s="1380"/>
      <c r="H18" s="1380"/>
      <c r="I18" s="1380"/>
      <c r="J18" s="1380"/>
      <c r="K18" s="1380"/>
      <c r="L18" s="1380"/>
      <c r="M18" s="1380"/>
      <c r="N18" s="1380"/>
      <c r="O18" s="1380"/>
      <c r="P18" s="1380"/>
      <c r="Q18" s="1380"/>
      <c r="R18" s="1380"/>
      <c r="S18" s="1380"/>
      <c r="T18" s="1381"/>
      <c r="U18" s="1391">
        <v>7</v>
      </c>
      <c r="V18" s="1391"/>
      <c r="W18" s="1375"/>
      <c r="X18" s="1375"/>
      <c r="Y18" s="1375"/>
      <c r="Z18" s="1375"/>
      <c r="AA18" s="1375"/>
      <c r="AB18" s="1375"/>
      <c r="AC18" s="1375"/>
      <c r="AD18" s="1375"/>
      <c r="AE18" s="1375"/>
      <c r="AF18" s="1375"/>
      <c r="AG18" s="1375"/>
      <c r="AH18" s="1375"/>
      <c r="AI18" s="1375"/>
      <c r="AJ18" s="1375"/>
      <c r="AK18" s="1375"/>
      <c r="AL18" s="1375"/>
      <c r="AM18" s="1375"/>
      <c r="AN18" s="1375"/>
      <c r="AO18" s="1375"/>
      <c r="AP18" s="1375"/>
      <c r="AQ18" s="1375"/>
      <c r="AR18" s="1375"/>
      <c r="AS18" s="1375"/>
      <c r="AT18" s="1375"/>
      <c r="AU18" s="517"/>
      <c r="AV18" s="518"/>
      <c r="AW18" s="518"/>
      <c r="AX18" s="518"/>
      <c r="AY18" s="518"/>
      <c r="AZ18" s="518"/>
      <c r="BA18" s="518"/>
      <c r="BB18" s="518"/>
      <c r="BC18" s="518"/>
      <c r="BD18" s="518"/>
    </row>
    <row r="19" spans="1:56" s="519" customFormat="1" ht="18.75" customHeight="1">
      <c r="A19" s="1367" t="s">
        <v>304</v>
      </c>
      <c r="B19" s="1368"/>
      <c r="C19" s="1368"/>
      <c r="D19" s="1368"/>
      <c r="E19" s="1368"/>
      <c r="F19" s="1368"/>
      <c r="G19" s="1368"/>
      <c r="H19" s="1368"/>
      <c r="I19" s="1368"/>
      <c r="J19" s="1368"/>
      <c r="K19" s="1368"/>
      <c r="L19" s="1368"/>
      <c r="M19" s="1368"/>
      <c r="N19" s="1368"/>
      <c r="O19" s="1368"/>
      <c r="P19" s="1368"/>
      <c r="Q19" s="1368"/>
      <c r="R19" s="1368"/>
      <c r="S19" s="1368"/>
      <c r="T19" s="1369"/>
      <c r="U19" s="1391">
        <v>8</v>
      </c>
      <c r="V19" s="1391"/>
      <c r="W19" s="1375"/>
      <c r="X19" s="1375"/>
      <c r="Y19" s="1375"/>
      <c r="Z19" s="1375"/>
      <c r="AA19" s="1375"/>
      <c r="AB19" s="1375"/>
      <c r="AC19" s="1375"/>
      <c r="AD19" s="1375"/>
      <c r="AE19" s="1375"/>
      <c r="AF19" s="1375"/>
      <c r="AG19" s="1375"/>
      <c r="AH19" s="1375"/>
      <c r="AI19" s="1375"/>
      <c r="AJ19" s="1375"/>
      <c r="AK19" s="1375"/>
      <c r="AL19" s="1375"/>
      <c r="AM19" s="1375"/>
      <c r="AN19" s="1375"/>
      <c r="AO19" s="1375"/>
      <c r="AP19" s="1375"/>
      <c r="AQ19" s="1375"/>
      <c r="AR19" s="1375"/>
      <c r="AS19" s="1375"/>
      <c r="AT19" s="1375"/>
      <c r="AU19" s="517"/>
      <c r="AV19" s="518"/>
      <c r="AW19" s="518"/>
      <c r="AX19" s="518"/>
      <c r="AY19" s="518"/>
      <c r="AZ19" s="518"/>
      <c r="BA19" s="518"/>
      <c r="BB19" s="518"/>
      <c r="BC19" s="518"/>
      <c r="BD19" s="518"/>
    </row>
    <row r="20" spans="1:56" s="519" customFormat="1" ht="18.75" customHeight="1">
      <c r="A20" s="1379" t="s">
        <v>305</v>
      </c>
      <c r="B20" s="1380"/>
      <c r="C20" s="1380"/>
      <c r="D20" s="1380"/>
      <c r="E20" s="1380"/>
      <c r="F20" s="1380"/>
      <c r="G20" s="1380"/>
      <c r="H20" s="1380"/>
      <c r="I20" s="1380"/>
      <c r="J20" s="1380"/>
      <c r="K20" s="1380"/>
      <c r="L20" s="1380"/>
      <c r="M20" s="1380"/>
      <c r="N20" s="1380"/>
      <c r="O20" s="1380"/>
      <c r="P20" s="1380"/>
      <c r="Q20" s="1380"/>
      <c r="R20" s="1380"/>
      <c r="S20" s="1380"/>
      <c r="T20" s="1381"/>
      <c r="U20" s="1391">
        <v>9</v>
      </c>
      <c r="V20" s="1391"/>
      <c r="W20" s="1375"/>
      <c r="X20" s="1375"/>
      <c r="Y20" s="1375"/>
      <c r="Z20" s="1375"/>
      <c r="AA20" s="1375"/>
      <c r="AB20" s="1375"/>
      <c r="AC20" s="1375"/>
      <c r="AD20" s="1375"/>
      <c r="AE20" s="1375"/>
      <c r="AF20" s="1375"/>
      <c r="AG20" s="1375"/>
      <c r="AH20" s="1375"/>
      <c r="AI20" s="1375"/>
      <c r="AJ20" s="1375"/>
      <c r="AK20" s="1375"/>
      <c r="AL20" s="1375"/>
      <c r="AM20" s="1375"/>
      <c r="AN20" s="1375"/>
      <c r="AO20" s="1375"/>
      <c r="AP20" s="1375"/>
      <c r="AQ20" s="1375"/>
      <c r="AR20" s="1375"/>
      <c r="AS20" s="1375"/>
      <c r="AT20" s="1375"/>
      <c r="AU20" s="517"/>
      <c r="AV20" s="518"/>
      <c r="AW20" s="518"/>
      <c r="AX20" s="518"/>
      <c r="AY20" s="518"/>
      <c r="AZ20" s="518"/>
      <c r="BA20" s="518"/>
      <c r="BB20" s="518"/>
      <c r="BC20" s="518"/>
      <c r="BD20" s="518"/>
    </row>
    <row r="21" spans="1:56" s="519" customFormat="1" ht="18.75" customHeight="1">
      <c r="A21" s="1367" t="s">
        <v>306</v>
      </c>
      <c r="B21" s="1368"/>
      <c r="C21" s="1368"/>
      <c r="D21" s="1368"/>
      <c r="E21" s="1368"/>
      <c r="F21" s="1368"/>
      <c r="G21" s="1368"/>
      <c r="H21" s="1368"/>
      <c r="I21" s="1368"/>
      <c r="J21" s="1368"/>
      <c r="K21" s="1368"/>
      <c r="L21" s="1368"/>
      <c r="M21" s="1368"/>
      <c r="N21" s="1368"/>
      <c r="O21" s="1368"/>
      <c r="P21" s="1368"/>
      <c r="Q21" s="1368"/>
      <c r="R21" s="1368"/>
      <c r="S21" s="1368"/>
      <c r="T21" s="1369"/>
      <c r="U21" s="1391">
        <v>10</v>
      </c>
      <c r="V21" s="1391"/>
      <c r="W21" s="1375"/>
      <c r="X21" s="1375"/>
      <c r="Y21" s="1375"/>
      <c r="Z21" s="1375"/>
      <c r="AA21" s="1375"/>
      <c r="AB21" s="1375"/>
      <c r="AC21" s="1375"/>
      <c r="AD21" s="1375"/>
      <c r="AE21" s="1375"/>
      <c r="AF21" s="1375"/>
      <c r="AG21" s="1375"/>
      <c r="AH21" s="1375"/>
      <c r="AI21" s="1375"/>
      <c r="AJ21" s="1375"/>
      <c r="AK21" s="1375"/>
      <c r="AL21" s="1375"/>
      <c r="AM21" s="1375"/>
      <c r="AN21" s="1375"/>
      <c r="AO21" s="1375"/>
      <c r="AP21" s="1375"/>
      <c r="AQ21" s="1375"/>
      <c r="AR21" s="1375"/>
      <c r="AS21" s="1375"/>
      <c r="AT21" s="1375"/>
      <c r="AU21" s="517"/>
      <c r="AV21" s="518"/>
      <c r="AW21" s="518"/>
      <c r="AX21" s="518"/>
      <c r="AY21" s="518"/>
      <c r="AZ21" s="518"/>
      <c r="BA21" s="518"/>
      <c r="BB21" s="518"/>
      <c r="BC21" s="518"/>
      <c r="BD21" s="518"/>
    </row>
    <row r="22" spans="1:56" s="519" customFormat="1" ht="28.5" customHeight="1">
      <c r="A22" s="1379" t="s">
        <v>99</v>
      </c>
      <c r="B22" s="1380"/>
      <c r="C22" s="1380"/>
      <c r="D22" s="1380"/>
      <c r="E22" s="1380"/>
      <c r="F22" s="1380"/>
      <c r="G22" s="1380"/>
      <c r="H22" s="1380"/>
      <c r="I22" s="1380"/>
      <c r="J22" s="1380"/>
      <c r="K22" s="1380"/>
      <c r="L22" s="1380"/>
      <c r="M22" s="1380"/>
      <c r="N22" s="1380"/>
      <c r="O22" s="1380"/>
      <c r="P22" s="1380"/>
      <c r="Q22" s="1380"/>
      <c r="R22" s="1380"/>
      <c r="S22" s="1380"/>
      <c r="T22" s="1381"/>
      <c r="U22" s="1391">
        <v>11</v>
      </c>
      <c r="V22" s="1391"/>
      <c r="W22" s="1375"/>
      <c r="X22" s="1375"/>
      <c r="Y22" s="1375"/>
      <c r="Z22" s="1375"/>
      <c r="AA22" s="1375"/>
      <c r="AB22" s="1375"/>
      <c r="AC22" s="1375"/>
      <c r="AD22" s="1375"/>
      <c r="AE22" s="1375"/>
      <c r="AF22" s="1375"/>
      <c r="AG22" s="1375"/>
      <c r="AH22" s="1375"/>
      <c r="AI22" s="1375"/>
      <c r="AJ22" s="1375"/>
      <c r="AK22" s="1375"/>
      <c r="AL22" s="1375"/>
      <c r="AM22" s="1375"/>
      <c r="AN22" s="1375"/>
      <c r="AO22" s="1375"/>
      <c r="AP22" s="1375"/>
      <c r="AQ22" s="1375"/>
      <c r="AR22" s="1375"/>
      <c r="AS22" s="1375"/>
      <c r="AT22" s="1375"/>
      <c r="AU22" s="517"/>
      <c r="AV22" s="518"/>
      <c r="AW22" s="518"/>
      <c r="AX22" s="518"/>
      <c r="AY22" s="518"/>
      <c r="AZ22" s="518"/>
      <c r="BA22" s="518"/>
      <c r="BB22" s="518"/>
      <c r="BC22" s="518"/>
      <c r="BD22" s="518"/>
    </row>
    <row r="23" spans="1:56" s="519" customFormat="1" ht="18.75" customHeight="1">
      <c r="A23" s="1367" t="s">
        <v>307</v>
      </c>
      <c r="B23" s="1368"/>
      <c r="C23" s="1368"/>
      <c r="D23" s="1368"/>
      <c r="E23" s="1368"/>
      <c r="F23" s="1368"/>
      <c r="G23" s="1368"/>
      <c r="H23" s="1368"/>
      <c r="I23" s="1368"/>
      <c r="J23" s="1368"/>
      <c r="K23" s="1368"/>
      <c r="L23" s="1368"/>
      <c r="M23" s="1368"/>
      <c r="N23" s="1368"/>
      <c r="O23" s="1368"/>
      <c r="P23" s="1368"/>
      <c r="Q23" s="1368"/>
      <c r="R23" s="1368"/>
      <c r="S23" s="1368"/>
      <c r="T23" s="1369"/>
      <c r="U23" s="1391">
        <v>12</v>
      </c>
      <c r="V23" s="1391"/>
      <c r="W23" s="1425"/>
      <c r="X23" s="1425"/>
      <c r="Y23" s="1425"/>
      <c r="Z23" s="1425"/>
      <c r="AA23" s="1425"/>
      <c r="AB23" s="1425"/>
      <c r="AC23" s="1425"/>
      <c r="AD23" s="1425"/>
      <c r="AE23" s="1425"/>
      <c r="AF23" s="1425"/>
      <c r="AG23" s="1425"/>
      <c r="AH23" s="1425"/>
      <c r="AI23" s="1425"/>
      <c r="AJ23" s="1425"/>
      <c r="AK23" s="1425"/>
      <c r="AL23" s="1425"/>
      <c r="AM23" s="1425"/>
      <c r="AN23" s="1425"/>
      <c r="AO23" s="1425"/>
      <c r="AP23" s="1425"/>
      <c r="AQ23" s="1425"/>
      <c r="AR23" s="1425"/>
      <c r="AS23" s="1425"/>
      <c r="AT23" s="1425"/>
      <c r="AU23" s="517"/>
      <c r="AV23" s="518"/>
      <c r="AW23" s="518"/>
      <c r="AX23" s="518"/>
      <c r="AY23" s="518"/>
      <c r="AZ23" s="518"/>
      <c r="BA23" s="518"/>
      <c r="BB23" s="518"/>
      <c r="BC23" s="518"/>
      <c r="BD23" s="518"/>
    </row>
  </sheetData>
  <mergeCells count="90">
    <mergeCell ref="AI23:AN23"/>
    <mergeCell ref="AO23:AT23"/>
    <mergeCell ref="AO21:AT21"/>
    <mergeCell ref="A22:T22"/>
    <mergeCell ref="U22:V22"/>
    <mergeCell ref="W22:AB22"/>
    <mergeCell ref="AC22:AH22"/>
    <mergeCell ref="AI22:AN22"/>
    <mergeCell ref="AO22:AT22"/>
    <mergeCell ref="A23:T23"/>
    <mergeCell ref="A20:T20"/>
    <mergeCell ref="U20:V20"/>
    <mergeCell ref="U19:V19"/>
    <mergeCell ref="AI21:AN21"/>
    <mergeCell ref="W20:AB20"/>
    <mergeCell ref="AC20:AH20"/>
    <mergeCell ref="AI20:AN20"/>
    <mergeCell ref="A18:T18"/>
    <mergeCell ref="U18:V18"/>
    <mergeCell ref="W18:AB18"/>
    <mergeCell ref="AC18:AH18"/>
    <mergeCell ref="U16:V16"/>
    <mergeCell ref="W16:AB16"/>
    <mergeCell ref="AC16:AH16"/>
    <mergeCell ref="A17:T17"/>
    <mergeCell ref="U17:V17"/>
    <mergeCell ref="W17:AB17"/>
    <mergeCell ref="AC17:AH17"/>
    <mergeCell ref="U12:V12"/>
    <mergeCell ref="A13:T13"/>
    <mergeCell ref="U13:V13"/>
    <mergeCell ref="W13:AB13"/>
    <mergeCell ref="A15:T15"/>
    <mergeCell ref="U15:V15"/>
    <mergeCell ref="U14:V14"/>
    <mergeCell ref="A14:T14"/>
    <mergeCell ref="A3:AT3"/>
    <mergeCell ref="W10:AB10"/>
    <mergeCell ref="U11:V11"/>
    <mergeCell ref="A11:T11"/>
    <mergeCell ref="W9:AT9"/>
    <mergeCell ref="AQ8:AT8"/>
    <mergeCell ref="AM5:AT5"/>
    <mergeCell ref="AI10:AN10"/>
    <mergeCell ref="AO10:AT10"/>
    <mergeCell ref="AC10:AH10"/>
    <mergeCell ref="AC13:AH13"/>
    <mergeCell ref="AC21:AH21"/>
    <mergeCell ref="AS2:AT2"/>
    <mergeCell ref="A16:T16"/>
    <mergeCell ref="A19:T19"/>
    <mergeCell ref="W11:AB11"/>
    <mergeCell ref="A9:T10"/>
    <mergeCell ref="U9:V10"/>
    <mergeCell ref="A12:T12"/>
    <mergeCell ref="W12:AB12"/>
    <mergeCell ref="AC12:AH12"/>
    <mergeCell ref="AC11:AH11"/>
    <mergeCell ref="AI11:AN11"/>
    <mergeCell ref="AO11:AT11"/>
    <mergeCell ref="AI12:AN12"/>
    <mergeCell ref="AO12:AT12"/>
    <mergeCell ref="U23:V23"/>
    <mergeCell ref="W23:AB23"/>
    <mergeCell ref="AC23:AH23"/>
    <mergeCell ref="A21:T21"/>
    <mergeCell ref="U21:V21"/>
    <mergeCell ref="W21:AB21"/>
    <mergeCell ref="W14:AB14"/>
    <mergeCell ref="AC14:AH14"/>
    <mergeCell ref="AI14:AN14"/>
    <mergeCell ref="AO14:AT14"/>
    <mergeCell ref="W15:AB15"/>
    <mergeCell ref="AC15:AH15"/>
    <mergeCell ref="AI15:AN15"/>
    <mergeCell ref="AO15:AT15"/>
    <mergeCell ref="W19:AB19"/>
    <mergeCell ref="AC19:AH19"/>
    <mergeCell ref="AI19:AN19"/>
    <mergeCell ref="AO19:AT19"/>
    <mergeCell ref="AO20:AT20"/>
    <mergeCell ref="AM4:AT4"/>
    <mergeCell ref="AI18:AN18"/>
    <mergeCell ref="AO18:AT18"/>
    <mergeCell ref="AI16:AN16"/>
    <mergeCell ref="AO16:AT16"/>
    <mergeCell ref="AI13:AN13"/>
    <mergeCell ref="AO13:AT13"/>
    <mergeCell ref="AI17:AN17"/>
    <mergeCell ref="AO17:AT17"/>
  </mergeCells>
  <printOptions horizontalCentered="1"/>
  <pageMargins left="0.6692913385826772" right="0.7086614173228347" top="0.7874015748031497" bottom="0.8267716535433072" header="0.5118110236220472" footer="0.5118110236220472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J71"/>
  <sheetViews>
    <sheetView tabSelected="1" workbookViewId="0" topLeftCell="A55">
      <selection activeCell="Q64" sqref="Q64"/>
    </sheetView>
  </sheetViews>
  <sheetFormatPr defaultColWidth="9.140625" defaultRowHeight="12.75"/>
  <cols>
    <col min="1" max="1" width="11.57421875" style="1531" customWidth="1"/>
    <col min="2" max="2" width="2.7109375" style="1531" bestFit="1" customWidth="1"/>
    <col min="3" max="3" width="8.421875" style="1531" bestFit="1" customWidth="1"/>
    <col min="4" max="4" width="7.8515625" style="1531" bestFit="1" customWidth="1"/>
    <col min="5" max="5" width="8.57421875" style="1531" bestFit="1" customWidth="1"/>
    <col min="6" max="6" width="7.8515625" style="1531" bestFit="1" customWidth="1"/>
    <col min="7" max="7" width="8.57421875" style="1531" bestFit="1" customWidth="1"/>
    <col min="8" max="8" width="7.8515625" style="1531" bestFit="1" customWidth="1"/>
    <col min="9" max="9" width="8.00390625" style="1531" bestFit="1" customWidth="1"/>
    <col min="10" max="10" width="8.8515625" style="1531" bestFit="1" customWidth="1"/>
    <col min="11" max="11" width="8.421875" style="1531" bestFit="1" customWidth="1"/>
    <col min="12" max="12" width="6.140625" style="1531" bestFit="1" customWidth="1"/>
    <col min="13" max="13" width="3.00390625" style="1531" customWidth="1"/>
    <col min="14" max="14" width="1.8515625" style="1531" bestFit="1" customWidth="1"/>
    <col min="15" max="15" width="7.421875" style="1531" customWidth="1"/>
    <col min="16" max="16" width="7.00390625" style="1531" customWidth="1"/>
    <col min="17" max="17" width="8.28125" style="1531" bestFit="1" customWidth="1"/>
    <col min="18" max="18" width="8.00390625" style="1531" bestFit="1" customWidth="1"/>
    <col min="19" max="19" width="8.57421875" style="1531" bestFit="1" customWidth="1"/>
    <col min="20" max="20" width="9.140625" style="1531" customWidth="1"/>
    <col min="21" max="26" width="1.8515625" style="1531" bestFit="1" customWidth="1"/>
    <col min="27" max="27" width="4.28125" style="1531" bestFit="1" customWidth="1"/>
    <col min="28" max="29" width="1.8515625" style="1531" bestFit="1" customWidth="1"/>
    <col min="30" max="30" width="1.8515625" style="1531" customWidth="1"/>
    <col min="31" max="34" width="1.8515625" style="1531" bestFit="1" customWidth="1"/>
    <col min="35" max="35" width="13.57421875" style="1531" bestFit="1" customWidth="1"/>
    <col min="36" max="16384" width="9.140625" style="1531" customWidth="1"/>
  </cols>
  <sheetData>
    <row r="1" ht="75" customHeight="1">
      <c r="A1" s="1530" t="s">
        <v>196</v>
      </c>
    </row>
    <row r="2" spans="1:34" s="1533" customFormat="1" ht="36.75" customHeight="1">
      <c r="A2" s="1532"/>
      <c r="AB2" s="1534" t="s">
        <v>197</v>
      </c>
      <c r="AC2" s="1534"/>
      <c r="AD2" s="1534"/>
      <c r="AE2" s="1534"/>
      <c r="AF2" s="1534"/>
      <c r="AG2" s="1534"/>
      <c r="AH2" s="1534"/>
    </row>
    <row r="3" spans="28:34" s="1533" customFormat="1" ht="30.75" customHeight="1" thickBot="1">
      <c r="AB3" s="1535" t="s">
        <v>506</v>
      </c>
      <c r="AC3" s="1535"/>
      <c r="AD3" s="1535"/>
      <c r="AE3" s="1535"/>
      <c r="AF3" s="1535"/>
      <c r="AG3" s="1535"/>
      <c r="AH3" s="1535"/>
    </row>
    <row r="4" spans="1:35" ht="12.75" thickBot="1" thickTop="1">
      <c r="A4" s="1536">
        <v>5</v>
      </c>
      <c r="B4" s="1537">
        <v>1</v>
      </c>
      <c r="C4" s="1537">
        <v>3</v>
      </c>
      <c r="D4" s="1537">
        <v>0</v>
      </c>
      <c r="E4" s="1537">
        <v>0</v>
      </c>
      <c r="F4" s="1538">
        <v>9</v>
      </c>
      <c r="G4" s="1539"/>
      <c r="H4" s="1536">
        <v>1</v>
      </c>
      <c r="I4" s="1537">
        <v>2</v>
      </c>
      <c r="J4" s="1537">
        <v>5</v>
      </c>
      <c r="K4" s="1538">
        <v>4</v>
      </c>
      <c r="L4" s="1539"/>
      <c r="M4" s="1536">
        <v>0</v>
      </c>
      <c r="N4" s="1538">
        <v>1</v>
      </c>
      <c r="O4" s="1539"/>
      <c r="P4" s="1536">
        <v>2</v>
      </c>
      <c r="Q4" s="1537">
        <v>8</v>
      </c>
      <c r="R4" s="1537">
        <v>0</v>
      </c>
      <c r="S4" s="1538">
        <v>0</v>
      </c>
      <c r="T4" s="1539"/>
      <c r="U4" s="1536">
        <v>7</v>
      </c>
      <c r="V4" s="1537">
        <v>5</v>
      </c>
      <c r="W4" s="1537">
        <v>1</v>
      </c>
      <c r="X4" s="1537">
        <v>1</v>
      </c>
      <c r="Y4" s="1537">
        <v>1</v>
      </c>
      <c r="Z4" s="1538">
        <v>5</v>
      </c>
      <c r="AA4" s="1539"/>
      <c r="AB4" s="1540">
        <v>7</v>
      </c>
      <c r="AC4" s="1541">
        <v>5</v>
      </c>
      <c r="AD4" s="1542"/>
      <c r="AE4" s="1543">
        <v>2</v>
      </c>
      <c r="AF4" s="1544">
        <v>0</v>
      </c>
      <c r="AG4" s="1545">
        <v>0</v>
      </c>
      <c r="AH4" s="1545">
        <v>7</v>
      </c>
      <c r="AI4" s="1546"/>
    </row>
    <row r="5" spans="1:35" ht="12" thickTop="1">
      <c r="A5" s="1547" t="s">
        <v>507</v>
      </c>
      <c r="B5" s="1547"/>
      <c r="C5" s="1547"/>
      <c r="D5" s="1547"/>
      <c r="E5" s="1547"/>
      <c r="F5" s="1547"/>
      <c r="G5" s="1548"/>
      <c r="H5" s="1547" t="s">
        <v>508</v>
      </c>
      <c r="I5" s="1547"/>
      <c r="J5" s="1547"/>
      <c r="K5" s="1547"/>
      <c r="L5" s="1548" t="s">
        <v>198</v>
      </c>
      <c r="M5" s="1548"/>
      <c r="N5" s="1548"/>
      <c r="O5" s="1548"/>
      <c r="P5" s="1547" t="s">
        <v>199</v>
      </c>
      <c r="Q5" s="1547"/>
      <c r="R5" s="1547"/>
      <c r="S5" s="1547"/>
      <c r="T5" s="1548"/>
      <c r="U5" s="1547" t="s">
        <v>511</v>
      </c>
      <c r="V5" s="1547"/>
      <c r="W5" s="1547"/>
      <c r="X5" s="1547"/>
      <c r="Y5" s="1547"/>
      <c r="Z5" s="1547"/>
      <c r="AA5" s="1548" t="s">
        <v>200</v>
      </c>
      <c r="AB5" s="1548"/>
      <c r="AC5" s="1548"/>
      <c r="AD5" s="1549"/>
      <c r="AE5" s="1550" t="s">
        <v>513</v>
      </c>
      <c r="AF5" s="1550"/>
      <c r="AG5" s="1550"/>
      <c r="AH5" s="1550"/>
      <c r="AI5" s="1551"/>
    </row>
    <row r="6" spans="1:35" ht="12" thickBot="1">
      <c r="A6" s="1548"/>
      <c r="B6" s="1548"/>
      <c r="C6" s="1548"/>
      <c r="D6" s="1548"/>
      <c r="E6" s="1548"/>
      <c r="F6" s="1548"/>
      <c r="G6" s="1548"/>
      <c r="H6" s="1548"/>
      <c r="I6" s="1548"/>
      <c r="J6" s="1548"/>
      <c r="K6" s="1548"/>
      <c r="L6" s="1548" t="s">
        <v>617</v>
      </c>
      <c r="M6" s="1548"/>
      <c r="N6" s="1548"/>
      <c r="O6" s="1548"/>
      <c r="P6" s="1548" t="s">
        <v>310</v>
      </c>
      <c r="Q6" s="1548"/>
      <c r="R6" s="1548"/>
      <c r="S6" s="1548"/>
      <c r="T6" s="1548"/>
      <c r="U6" s="1548"/>
      <c r="V6" s="1548"/>
      <c r="W6" s="1548"/>
      <c r="X6" s="1548"/>
      <c r="Y6" s="1548"/>
      <c r="Z6" s="1548"/>
      <c r="AA6" s="1548"/>
      <c r="AB6" s="1548"/>
      <c r="AC6" s="1548"/>
      <c r="AD6" s="1539"/>
      <c r="AE6" s="1552"/>
      <c r="AF6" s="1552"/>
      <c r="AG6" s="1552"/>
      <c r="AH6" s="1552"/>
      <c r="AI6" s="1551"/>
    </row>
    <row r="7" spans="1:36" ht="12" thickTop="1">
      <c r="A7" s="1533"/>
      <c r="B7" s="1533"/>
      <c r="C7" s="1533"/>
      <c r="D7" s="1533"/>
      <c r="E7" s="1533"/>
      <c r="F7" s="1533"/>
      <c r="G7" s="1533"/>
      <c r="H7" s="1533"/>
      <c r="I7" s="1533"/>
      <c r="J7" s="1533"/>
      <c r="K7" s="1533"/>
      <c r="L7" s="1533"/>
      <c r="M7" s="1533"/>
      <c r="N7" s="1533"/>
      <c r="O7" s="1533"/>
      <c r="P7" s="1533"/>
      <c r="Q7" s="1533"/>
      <c r="R7" s="1533"/>
      <c r="S7" s="1533"/>
      <c r="T7" s="1533"/>
      <c r="U7" s="1533"/>
      <c r="V7" s="1533"/>
      <c r="W7" s="1533"/>
      <c r="X7" s="1533"/>
      <c r="Y7" s="1533"/>
      <c r="Z7" s="1533"/>
      <c r="AA7" s="1533"/>
      <c r="AB7" s="1533"/>
      <c r="AC7" s="1533"/>
      <c r="AD7" s="1533"/>
      <c r="AE7" s="1533"/>
      <c r="AF7" s="1533"/>
      <c r="AG7" s="1553">
        <v>2</v>
      </c>
      <c r="AH7" s="1554"/>
      <c r="AI7" s="1533"/>
      <c r="AJ7" s="1555"/>
    </row>
    <row r="8" spans="31:34" ht="11.25">
      <c r="AE8" s="1556" t="s">
        <v>514</v>
      </c>
      <c r="AF8" s="1556"/>
      <c r="AG8" s="1556"/>
      <c r="AH8" s="1556"/>
    </row>
    <row r="9" spans="1:20" ht="12" thickBot="1">
      <c r="A9" s="1557" t="s">
        <v>526</v>
      </c>
      <c r="B9" s="1557"/>
      <c r="C9" s="1557"/>
      <c r="D9" s="1557"/>
      <c r="E9" s="1557"/>
      <c r="F9" s="1557"/>
      <c r="G9" s="1557"/>
      <c r="H9" s="1557"/>
      <c r="I9" s="1557"/>
      <c r="J9" s="1557"/>
      <c r="K9" s="1557"/>
      <c r="L9" s="1557"/>
      <c r="M9" s="1557"/>
      <c r="N9" s="1557"/>
      <c r="O9" s="1557"/>
      <c r="P9" s="1557"/>
      <c r="Q9" s="1557"/>
      <c r="R9" s="1557"/>
      <c r="S9" s="1557"/>
      <c r="T9" s="1557"/>
    </row>
    <row r="10" spans="1:35" ht="35.25" thickBot="1" thickTop="1">
      <c r="A10" s="1558" t="s">
        <v>23</v>
      </c>
      <c r="B10" s="1559"/>
      <c r="C10" s="1560" t="s">
        <v>201</v>
      </c>
      <c r="D10" s="1561" t="s">
        <v>202</v>
      </c>
      <c r="E10" s="1562"/>
      <c r="F10" s="1562"/>
      <c r="G10" s="1563"/>
      <c r="H10" s="1564" t="s">
        <v>203</v>
      </c>
      <c r="I10" s="1565"/>
      <c r="J10" s="1566" t="s">
        <v>204</v>
      </c>
      <c r="K10" s="1563"/>
      <c r="L10" s="1567" t="s">
        <v>205</v>
      </c>
      <c r="M10" s="1568" t="s">
        <v>206</v>
      </c>
      <c r="N10" s="1569"/>
      <c r="O10" s="1568" t="s">
        <v>207</v>
      </c>
      <c r="P10" s="1570"/>
      <c r="Q10" s="1564" t="s">
        <v>208</v>
      </c>
      <c r="R10" s="1571"/>
      <c r="S10" s="1572" t="s">
        <v>209</v>
      </c>
      <c r="T10" s="1573" t="s">
        <v>210</v>
      </c>
      <c r="AI10" s="1574"/>
    </row>
    <row r="11" spans="1:35" ht="34.5" thickBot="1">
      <c r="A11" s="1575"/>
      <c r="B11" s="1576"/>
      <c r="C11" s="1577"/>
      <c r="D11" s="1578" t="s">
        <v>211</v>
      </c>
      <c r="E11" s="1579"/>
      <c r="F11" s="1578" t="s">
        <v>212</v>
      </c>
      <c r="G11" s="1579"/>
      <c r="H11" s="1580" t="s">
        <v>147</v>
      </c>
      <c r="I11" s="1581" t="s">
        <v>213</v>
      </c>
      <c r="J11" s="1567" t="s">
        <v>214</v>
      </c>
      <c r="K11" s="1573" t="s">
        <v>215</v>
      </c>
      <c r="L11" s="1567" t="s">
        <v>216</v>
      </c>
      <c r="M11" s="1582" t="s">
        <v>217</v>
      </c>
      <c r="N11" s="1583"/>
      <c r="O11" s="1582" t="s">
        <v>216</v>
      </c>
      <c r="P11" s="1584"/>
      <c r="Q11" s="1567" t="s">
        <v>218</v>
      </c>
      <c r="R11" s="1585" t="s">
        <v>219</v>
      </c>
      <c r="S11" s="1586"/>
      <c r="T11" s="1573" t="s">
        <v>220</v>
      </c>
      <c r="AI11" s="1539"/>
    </row>
    <row r="12" spans="1:20" ht="45.75" thickBot="1">
      <c r="A12" s="1575"/>
      <c r="B12" s="1576"/>
      <c r="C12" s="1577"/>
      <c r="D12" s="1587" t="s">
        <v>221</v>
      </c>
      <c r="E12" s="1573" t="s">
        <v>222</v>
      </c>
      <c r="F12" s="1587" t="s">
        <v>221</v>
      </c>
      <c r="G12" s="1573" t="s">
        <v>222</v>
      </c>
      <c r="H12" s="1588"/>
      <c r="I12" s="1589"/>
      <c r="J12" s="1590" t="s">
        <v>223</v>
      </c>
      <c r="K12" s="1591" t="s">
        <v>224</v>
      </c>
      <c r="L12" s="1590" t="s">
        <v>225</v>
      </c>
      <c r="M12" s="1592"/>
      <c r="N12" s="1593"/>
      <c r="O12" s="1592" t="s">
        <v>225</v>
      </c>
      <c r="P12" s="1594"/>
      <c r="Q12" s="1590" t="s">
        <v>217</v>
      </c>
      <c r="R12" s="1591" t="s">
        <v>226</v>
      </c>
      <c r="S12" s="1586"/>
      <c r="T12" s="1573" t="s">
        <v>227</v>
      </c>
    </row>
    <row r="13" spans="1:20" ht="23.25" thickBot="1">
      <c r="A13" s="1595"/>
      <c r="B13" s="1596"/>
      <c r="C13" s="1597"/>
      <c r="D13" s="1598"/>
      <c r="E13" s="1591" t="s">
        <v>228</v>
      </c>
      <c r="F13" s="1598"/>
      <c r="G13" s="1591" t="s">
        <v>228</v>
      </c>
      <c r="H13" s="1599" t="s">
        <v>229</v>
      </c>
      <c r="I13" s="1600"/>
      <c r="J13" s="1600"/>
      <c r="K13" s="1601"/>
      <c r="L13" s="1599" t="s">
        <v>230</v>
      </c>
      <c r="M13" s="1600"/>
      <c r="N13" s="1600"/>
      <c r="O13" s="1600"/>
      <c r="P13" s="1601"/>
      <c r="Q13" s="1599" t="s">
        <v>231</v>
      </c>
      <c r="R13" s="1601"/>
      <c r="S13" s="1588"/>
      <c r="T13" s="1591"/>
    </row>
    <row r="14" spans="1:20" ht="11.25">
      <c r="A14" s="1602">
        <v>1</v>
      </c>
      <c r="B14" s="1603"/>
      <c r="C14" s="1604">
        <v>2</v>
      </c>
      <c r="D14" s="1580">
        <v>3</v>
      </c>
      <c r="E14" s="1605">
        <v>4</v>
      </c>
      <c r="F14" s="1580">
        <v>5</v>
      </c>
      <c r="G14" s="1605">
        <v>6</v>
      </c>
      <c r="H14" s="1580">
        <v>7</v>
      </c>
      <c r="I14" s="1581">
        <v>8</v>
      </c>
      <c r="J14" s="1581">
        <v>9</v>
      </c>
      <c r="K14" s="1605">
        <v>10</v>
      </c>
      <c r="L14" s="1602">
        <v>11</v>
      </c>
      <c r="M14" s="1606"/>
      <c r="N14" s="1607">
        <v>12</v>
      </c>
      <c r="O14" s="1606"/>
      <c r="P14" s="1605" t="s">
        <v>232</v>
      </c>
      <c r="Q14" s="1608" t="s">
        <v>233</v>
      </c>
      <c r="R14" s="1609" t="s">
        <v>234</v>
      </c>
      <c r="S14" s="1604">
        <v>16</v>
      </c>
      <c r="T14" s="1604" t="s">
        <v>235</v>
      </c>
    </row>
    <row r="15" spans="1:20" ht="12" thickBot="1">
      <c r="A15" s="1610"/>
      <c r="B15" s="1611"/>
      <c r="C15" s="1612"/>
      <c r="D15" s="1613"/>
      <c r="E15" s="1614"/>
      <c r="F15" s="1613"/>
      <c r="G15" s="1614"/>
      <c r="H15" s="1613"/>
      <c r="I15" s="1615"/>
      <c r="J15" s="1615"/>
      <c r="K15" s="1614"/>
      <c r="L15" s="1610"/>
      <c r="M15" s="1616"/>
      <c r="N15" s="1617"/>
      <c r="O15" s="1616"/>
      <c r="P15" s="1614"/>
      <c r="Q15" s="1618" t="s">
        <v>236</v>
      </c>
      <c r="R15" s="1619" t="s">
        <v>237</v>
      </c>
      <c r="S15" s="1612"/>
      <c r="T15" s="1612"/>
    </row>
    <row r="16" spans="1:20" ht="35.25" thickBot="1" thickTop="1">
      <c r="A16" s="1620" t="s">
        <v>238</v>
      </c>
      <c r="B16" s="1621">
        <v>1</v>
      </c>
      <c r="C16" s="1622">
        <v>1928417</v>
      </c>
      <c r="D16" s="1623"/>
      <c r="E16" s="1622"/>
      <c r="F16" s="1623"/>
      <c r="G16" s="1622"/>
      <c r="H16" s="1623">
        <v>1731669</v>
      </c>
      <c r="I16" s="1623"/>
      <c r="J16" s="1623">
        <v>337003</v>
      </c>
      <c r="K16" s="1622">
        <v>963676</v>
      </c>
      <c r="L16" s="1624"/>
      <c r="M16" s="1625"/>
      <c r="N16" s="1626">
        <v>1521222</v>
      </c>
      <c r="O16" s="1625"/>
      <c r="P16" s="1622">
        <v>1521222</v>
      </c>
      <c r="Q16" s="1623"/>
      <c r="R16" s="1622">
        <v>210447</v>
      </c>
      <c r="S16" s="1627"/>
      <c r="T16" s="1622">
        <v>196748</v>
      </c>
    </row>
    <row r="17" spans="1:20" ht="12" thickBot="1">
      <c r="A17" s="1628" t="s">
        <v>239</v>
      </c>
      <c r="B17" s="1621">
        <v>2</v>
      </c>
      <c r="C17" s="1622">
        <v>1219421</v>
      </c>
      <c r="D17" s="1623"/>
      <c r="E17" s="1622"/>
      <c r="F17" s="1623"/>
      <c r="G17" s="1622"/>
      <c r="H17" s="1623">
        <v>1068875</v>
      </c>
      <c r="I17" s="1623"/>
      <c r="J17" s="1623"/>
      <c r="K17" s="1622"/>
      <c r="L17" s="1629"/>
      <c r="M17" s="1630"/>
      <c r="N17" s="1631">
        <v>979496</v>
      </c>
      <c r="O17" s="1630"/>
      <c r="P17" s="1622">
        <v>979496</v>
      </c>
      <c r="Q17" s="1623"/>
      <c r="R17" s="1622">
        <v>89379</v>
      </c>
      <c r="S17" s="1627"/>
      <c r="T17" s="1622">
        <v>150546</v>
      </c>
    </row>
    <row r="18" spans="1:20" ht="23.25" thickBot="1">
      <c r="A18" s="1628" t="s">
        <v>240</v>
      </c>
      <c r="B18" s="1621">
        <v>3</v>
      </c>
      <c r="C18" s="1622"/>
      <c r="D18" s="1623"/>
      <c r="E18" s="1622"/>
      <c r="F18" s="1623"/>
      <c r="G18" s="1622"/>
      <c r="H18" s="1623"/>
      <c r="I18" s="1623"/>
      <c r="J18" s="1623"/>
      <c r="K18" s="1622"/>
      <c r="L18" s="1629"/>
      <c r="M18" s="1630"/>
      <c r="N18" s="1631"/>
      <c r="O18" s="1630"/>
      <c r="P18" s="1622"/>
      <c r="Q18" s="1623"/>
      <c r="R18" s="1622"/>
      <c r="S18" s="1627"/>
      <c r="T18" s="1622"/>
    </row>
    <row r="19" spans="1:20" ht="23.25" thickBot="1">
      <c r="A19" s="1628" t="s">
        <v>241</v>
      </c>
      <c r="B19" s="1621">
        <v>4</v>
      </c>
      <c r="C19" s="1622"/>
      <c r="D19" s="1623"/>
      <c r="E19" s="1622"/>
      <c r="F19" s="1623"/>
      <c r="G19" s="1622"/>
      <c r="H19" s="1623"/>
      <c r="I19" s="1623"/>
      <c r="J19" s="1623"/>
      <c r="K19" s="1622"/>
      <c r="L19" s="1629"/>
      <c r="M19" s="1630"/>
      <c r="N19" s="1631"/>
      <c r="O19" s="1630"/>
      <c r="P19" s="1622"/>
      <c r="Q19" s="1623"/>
      <c r="R19" s="1622"/>
      <c r="S19" s="1627"/>
      <c r="T19" s="1622"/>
    </row>
    <row r="20" spans="1:20" ht="12" thickBot="1">
      <c r="A20" s="1628" t="s">
        <v>242</v>
      </c>
      <c r="B20" s="1621">
        <v>5</v>
      </c>
      <c r="C20" s="1622"/>
      <c r="D20" s="1623"/>
      <c r="E20" s="1622"/>
      <c r="F20" s="1623"/>
      <c r="G20" s="1622"/>
      <c r="H20" s="1623"/>
      <c r="I20" s="1623"/>
      <c r="J20" s="1623"/>
      <c r="K20" s="1622"/>
      <c r="L20" s="1629"/>
      <c r="M20" s="1630"/>
      <c r="N20" s="1631"/>
      <c r="O20" s="1630"/>
      <c r="P20" s="1622"/>
      <c r="Q20" s="1623"/>
      <c r="R20" s="1622"/>
      <c r="S20" s="1627"/>
      <c r="T20" s="1622"/>
    </row>
    <row r="21" spans="1:20" ht="34.5" thickBot="1">
      <c r="A21" s="1620" t="s">
        <v>243</v>
      </c>
      <c r="B21" s="1621">
        <v>6</v>
      </c>
      <c r="C21" s="1622"/>
      <c r="D21" s="1623"/>
      <c r="E21" s="1622"/>
      <c r="F21" s="1623"/>
      <c r="G21" s="1622"/>
      <c r="H21" s="1623"/>
      <c r="I21" s="1623"/>
      <c r="J21" s="1623"/>
      <c r="K21" s="1622"/>
      <c r="L21" s="1629"/>
      <c r="M21" s="1630"/>
      <c r="N21" s="1631"/>
      <c r="O21" s="1630"/>
      <c r="P21" s="1622"/>
      <c r="Q21" s="1623"/>
      <c r="R21" s="1622"/>
      <c r="S21" s="1627"/>
      <c r="T21" s="1622"/>
    </row>
    <row r="22" spans="1:20" ht="45.75" thickBot="1">
      <c r="A22" s="1620" t="s">
        <v>244</v>
      </c>
      <c r="B22" s="1621">
        <v>7</v>
      </c>
      <c r="C22" s="1622">
        <v>617745</v>
      </c>
      <c r="D22" s="1623"/>
      <c r="E22" s="1622"/>
      <c r="F22" s="1623"/>
      <c r="G22" s="1622"/>
      <c r="H22" s="1623">
        <v>547256</v>
      </c>
      <c r="I22" s="1623"/>
      <c r="J22" s="1623">
        <v>67401</v>
      </c>
      <c r="K22" s="1622">
        <v>192735</v>
      </c>
      <c r="L22" s="1629"/>
      <c r="M22" s="1630"/>
      <c r="N22" s="1631">
        <v>487291</v>
      </c>
      <c r="O22" s="1630"/>
      <c r="P22" s="1622">
        <v>487291</v>
      </c>
      <c r="Q22" s="1623"/>
      <c r="R22" s="1622">
        <v>59965</v>
      </c>
      <c r="S22" s="1627"/>
      <c r="T22" s="1622">
        <v>70489</v>
      </c>
    </row>
    <row r="23" spans="1:20" ht="21">
      <c r="A23" s="1632" t="s">
        <v>245</v>
      </c>
      <c r="B23" s="1605">
        <v>8</v>
      </c>
      <c r="C23" s="1633">
        <v>3765583</v>
      </c>
      <c r="D23" s="1634"/>
      <c r="E23" s="1635"/>
      <c r="F23" s="1634"/>
      <c r="G23" s="1635"/>
      <c r="H23" s="1634">
        <v>3347800</v>
      </c>
      <c r="I23" s="1636"/>
      <c r="J23" s="1636">
        <v>404404</v>
      </c>
      <c r="K23" s="1635">
        <v>1156411</v>
      </c>
      <c r="L23" s="1637"/>
      <c r="M23" s="1638"/>
      <c r="N23" s="1639">
        <v>2988009</v>
      </c>
      <c r="O23" s="1638"/>
      <c r="P23" s="1635">
        <v>2988009</v>
      </c>
      <c r="Q23" s="1634"/>
      <c r="R23" s="1635">
        <v>359791</v>
      </c>
      <c r="S23" s="1640"/>
      <c r="T23" s="1633">
        <v>417783</v>
      </c>
    </row>
    <row r="24" spans="1:20" ht="12" thickBot="1">
      <c r="A24" s="1641" t="s">
        <v>246</v>
      </c>
      <c r="B24" s="1642"/>
      <c r="C24" s="1643"/>
      <c r="D24" s="1644"/>
      <c r="E24" s="1645"/>
      <c r="F24" s="1644"/>
      <c r="G24" s="1645"/>
      <c r="H24" s="1644"/>
      <c r="I24" s="1646"/>
      <c r="J24" s="1646"/>
      <c r="K24" s="1645"/>
      <c r="L24" s="1647"/>
      <c r="M24" s="1648"/>
      <c r="N24" s="1649"/>
      <c r="O24" s="1648"/>
      <c r="P24" s="1645"/>
      <c r="Q24" s="1644"/>
      <c r="R24" s="1645"/>
      <c r="S24" s="1650"/>
      <c r="T24" s="1643"/>
    </row>
    <row r="25" spans="1:20" ht="68.25" thickBot="1">
      <c r="A25" s="1620" t="s">
        <v>247</v>
      </c>
      <c r="B25" s="1621">
        <v>9</v>
      </c>
      <c r="C25" s="1622">
        <v>233975</v>
      </c>
      <c r="D25" s="1623"/>
      <c r="E25" s="1622"/>
      <c r="F25" s="1623"/>
      <c r="G25" s="1622"/>
      <c r="H25" s="1623">
        <v>129928</v>
      </c>
      <c r="I25" s="1623"/>
      <c r="J25" s="1623"/>
      <c r="K25" s="1622"/>
      <c r="L25" s="1629"/>
      <c r="M25" s="1630"/>
      <c r="N25" s="1631">
        <v>129928</v>
      </c>
      <c r="O25" s="1630"/>
      <c r="P25" s="1622">
        <v>129928</v>
      </c>
      <c r="Q25" s="1623"/>
      <c r="R25" s="1622"/>
      <c r="S25" s="1627"/>
      <c r="T25" s="1622">
        <v>104047</v>
      </c>
    </row>
    <row r="26" spans="1:20" ht="45.75" thickBot="1">
      <c r="A26" s="1620" t="s">
        <v>248</v>
      </c>
      <c r="B26" s="1621">
        <v>10</v>
      </c>
      <c r="C26" s="1622"/>
      <c r="D26" s="1623"/>
      <c r="E26" s="1622"/>
      <c r="F26" s="1623"/>
      <c r="G26" s="1622"/>
      <c r="H26" s="1623"/>
      <c r="I26" s="1623"/>
      <c r="J26" s="1623"/>
      <c r="K26" s="1622"/>
      <c r="L26" s="1629"/>
      <c r="M26" s="1630"/>
      <c r="N26" s="1631"/>
      <c r="O26" s="1630"/>
      <c r="P26" s="1622"/>
      <c r="Q26" s="1623"/>
      <c r="R26" s="1622"/>
      <c r="S26" s="1627"/>
      <c r="T26" s="1622"/>
    </row>
    <row r="27" spans="1:20" ht="45.75" thickBot="1">
      <c r="A27" s="1620" t="s">
        <v>249</v>
      </c>
      <c r="B27" s="1621">
        <v>11</v>
      </c>
      <c r="C27" s="1622">
        <v>118398</v>
      </c>
      <c r="D27" s="1623"/>
      <c r="E27" s="1622"/>
      <c r="F27" s="1623"/>
      <c r="G27" s="1622"/>
      <c r="H27" s="1623">
        <v>116576</v>
      </c>
      <c r="I27" s="1623"/>
      <c r="J27" s="1623"/>
      <c r="K27" s="1622"/>
      <c r="L27" s="1629"/>
      <c r="M27" s="1630"/>
      <c r="N27" s="1631">
        <v>116576</v>
      </c>
      <c r="O27" s="1630"/>
      <c r="P27" s="1622">
        <v>116576</v>
      </c>
      <c r="Q27" s="1623"/>
      <c r="R27" s="1622"/>
      <c r="S27" s="1627"/>
      <c r="T27" s="1622">
        <v>1822</v>
      </c>
    </row>
    <row r="28" spans="1:20" ht="79.5" thickBot="1">
      <c r="A28" s="1620" t="s">
        <v>250</v>
      </c>
      <c r="B28" s="1621">
        <v>12</v>
      </c>
      <c r="C28" s="1622"/>
      <c r="D28" s="1623"/>
      <c r="E28" s="1622"/>
      <c r="F28" s="1623"/>
      <c r="G28" s="1622"/>
      <c r="H28" s="1623"/>
      <c r="I28" s="1623"/>
      <c r="J28" s="1623"/>
      <c r="K28" s="1622"/>
      <c r="L28" s="1629"/>
      <c r="M28" s="1630"/>
      <c r="N28" s="1631"/>
      <c r="O28" s="1630"/>
      <c r="P28" s="1622"/>
      <c r="Q28" s="1623"/>
      <c r="R28" s="1622"/>
      <c r="S28" s="1627"/>
      <c r="T28" s="1622"/>
    </row>
    <row r="29" spans="1:20" ht="45.75" thickBot="1">
      <c r="A29" s="1620" t="s">
        <v>251</v>
      </c>
      <c r="B29" s="1621">
        <v>13</v>
      </c>
      <c r="C29" s="1622">
        <v>134390</v>
      </c>
      <c r="D29" s="1623"/>
      <c r="E29" s="1622"/>
      <c r="F29" s="1623"/>
      <c r="G29" s="1622"/>
      <c r="H29" s="1623">
        <v>134390</v>
      </c>
      <c r="I29" s="1623"/>
      <c r="J29" s="1623">
        <v>87999</v>
      </c>
      <c r="K29" s="1622">
        <v>327995</v>
      </c>
      <c r="L29" s="1629"/>
      <c r="M29" s="1630"/>
      <c r="N29" s="1631">
        <v>70999</v>
      </c>
      <c r="O29" s="1630"/>
      <c r="P29" s="1622">
        <v>70999</v>
      </c>
      <c r="Q29" s="1623"/>
      <c r="R29" s="1622">
        <v>63391</v>
      </c>
      <c r="S29" s="1627"/>
      <c r="T29" s="1622"/>
    </row>
    <row r="30" spans="1:20" ht="45.75" thickBot="1">
      <c r="A30" s="1620" t="s">
        <v>252</v>
      </c>
      <c r="B30" s="1621">
        <v>14</v>
      </c>
      <c r="C30" s="1622">
        <v>252788</v>
      </c>
      <c r="D30" s="1623"/>
      <c r="E30" s="1622"/>
      <c r="F30" s="1623"/>
      <c r="G30" s="1622"/>
      <c r="H30" s="1623">
        <v>250966</v>
      </c>
      <c r="I30" s="1623"/>
      <c r="J30" s="1623">
        <v>87999</v>
      </c>
      <c r="K30" s="1622">
        <v>327995</v>
      </c>
      <c r="L30" s="1629"/>
      <c r="M30" s="1630"/>
      <c r="N30" s="1631">
        <v>187575</v>
      </c>
      <c r="O30" s="1630"/>
      <c r="P30" s="1622">
        <v>187575</v>
      </c>
      <c r="Q30" s="1623"/>
      <c r="R30" s="1622">
        <v>63391</v>
      </c>
      <c r="S30" s="1627"/>
      <c r="T30" s="1622">
        <v>1822</v>
      </c>
    </row>
    <row r="31" spans="1:20" ht="57" thickBot="1">
      <c r="A31" s="1620" t="s">
        <v>253</v>
      </c>
      <c r="B31" s="1621">
        <v>15</v>
      </c>
      <c r="C31" s="1622">
        <v>41894</v>
      </c>
      <c r="D31" s="1623"/>
      <c r="E31" s="1622"/>
      <c r="F31" s="1623"/>
      <c r="G31" s="1622"/>
      <c r="H31" s="1623">
        <v>41894</v>
      </c>
      <c r="I31" s="1623"/>
      <c r="J31" s="1623"/>
      <c r="K31" s="1622"/>
      <c r="L31" s="1629"/>
      <c r="M31" s="1630"/>
      <c r="N31" s="1631">
        <v>41894</v>
      </c>
      <c r="O31" s="1630"/>
      <c r="P31" s="1622">
        <v>41894</v>
      </c>
      <c r="Q31" s="1623"/>
      <c r="R31" s="1622"/>
      <c r="S31" s="1627"/>
      <c r="T31" s="1622"/>
    </row>
    <row r="32" spans="1:20" ht="79.5" thickBot="1">
      <c r="A32" s="1620" t="s">
        <v>254</v>
      </c>
      <c r="B32" s="1621">
        <v>16</v>
      </c>
      <c r="C32" s="1622">
        <v>684400</v>
      </c>
      <c r="D32" s="1623"/>
      <c r="E32" s="1622"/>
      <c r="F32" s="1623"/>
      <c r="G32" s="1622"/>
      <c r="H32" s="1623">
        <v>673897</v>
      </c>
      <c r="I32" s="1623"/>
      <c r="J32" s="1623">
        <v>130960</v>
      </c>
      <c r="K32" s="1622">
        <v>58500</v>
      </c>
      <c r="L32" s="1629"/>
      <c r="M32" s="1630"/>
      <c r="N32" s="1631">
        <v>673897</v>
      </c>
      <c r="O32" s="1630"/>
      <c r="P32" s="1622">
        <v>673897</v>
      </c>
      <c r="Q32" s="1623"/>
      <c r="R32" s="1622"/>
      <c r="S32" s="1627"/>
      <c r="T32" s="1622">
        <v>10503</v>
      </c>
    </row>
    <row r="33" spans="1:20" ht="79.5" thickBot="1">
      <c r="A33" s="1620" t="s">
        <v>255</v>
      </c>
      <c r="B33" s="1621">
        <v>17</v>
      </c>
      <c r="C33" s="1622"/>
      <c r="D33" s="1623"/>
      <c r="E33" s="1622"/>
      <c r="F33" s="1623"/>
      <c r="G33" s="1622"/>
      <c r="H33" s="1623"/>
      <c r="I33" s="1623"/>
      <c r="J33" s="1623"/>
      <c r="K33" s="1622"/>
      <c r="L33" s="1629"/>
      <c r="M33" s="1630"/>
      <c r="N33" s="1631"/>
      <c r="O33" s="1630"/>
      <c r="P33" s="1622"/>
      <c r="Q33" s="1623"/>
      <c r="R33" s="1622"/>
      <c r="S33" s="1627"/>
      <c r="T33" s="1622"/>
    </row>
    <row r="34" spans="1:20" ht="66.75" customHeight="1">
      <c r="A34" s="1533"/>
      <c r="B34" s="1533"/>
      <c r="C34" s="1533"/>
      <c r="D34" s="1533"/>
      <c r="E34" s="1533"/>
      <c r="F34" s="1533"/>
      <c r="G34" s="1533"/>
      <c r="H34" s="1533"/>
      <c r="I34" s="1533"/>
      <c r="J34" s="1533"/>
      <c r="K34" s="1533"/>
      <c r="L34" s="1533"/>
      <c r="M34" s="1533"/>
      <c r="N34" s="1533"/>
      <c r="O34" s="1533"/>
      <c r="P34" s="1533"/>
      <c r="Q34" s="1533"/>
      <c r="R34" s="1533"/>
      <c r="S34" s="1533"/>
      <c r="T34" s="1533"/>
    </row>
    <row r="35" ht="11.25">
      <c r="A35" s="1530" t="s">
        <v>196</v>
      </c>
    </row>
    <row r="36" spans="1:34" s="1533" customFormat="1" ht="36.75" customHeight="1">
      <c r="A36" s="1532"/>
      <c r="AB36" s="1534" t="s">
        <v>197</v>
      </c>
      <c r="AC36" s="1534"/>
      <c r="AD36" s="1534"/>
      <c r="AE36" s="1534"/>
      <c r="AF36" s="1534"/>
      <c r="AG36" s="1534"/>
      <c r="AH36" s="1534"/>
    </row>
    <row r="37" spans="28:34" s="1533" customFormat="1" ht="30.75" customHeight="1">
      <c r="AB37" s="1535" t="s">
        <v>506</v>
      </c>
      <c r="AC37" s="1535"/>
      <c r="AD37" s="1535"/>
      <c r="AE37" s="1535"/>
      <c r="AF37" s="1535"/>
      <c r="AG37" s="1535"/>
      <c r="AH37" s="1535"/>
    </row>
    <row r="38" ht="12" thickBot="1">
      <c r="A38" s="1555"/>
    </row>
    <row r="39" spans="1:35" ht="12.75" thickBot="1" thickTop="1">
      <c r="A39" s="1536">
        <v>5</v>
      </c>
      <c r="B39" s="1537">
        <v>1</v>
      </c>
      <c r="C39" s="1537">
        <v>3</v>
      </c>
      <c r="D39" s="1537">
        <v>0</v>
      </c>
      <c r="E39" s="1537">
        <v>0</v>
      </c>
      <c r="F39" s="1538">
        <v>9</v>
      </c>
      <c r="G39" s="1539"/>
      <c r="H39" s="1536">
        <v>1</v>
      </c>
      <c r="I39" s="1537">
        <v>2</v>
      </c>
      <c r="J39" s="1537">
        <v>5</v>
      </c>
      <c r="K39" s="1538">
        <v>4</v>
      </c>
      <c r="L39" s="1539"/>
      <c r="M39" s="1536">
        <v>0</v>
      </c>
      <c r="N39" s="1538">
        <v>1</v>
      </c>
      <c r="O39" s="1539"/>
      <c r="P39" s="1536">
        <v>2</v>
      </c>
      <c r="Q39" s="1537">
        <v>8</v>
      </c>
      <c r="R39" s="1537">
        <v>0</v>
      </c>
      <c r="S39" s="1538">
        <v>0</v>
      </c>
      <c r="T39" s="1539"/>
      <c r="U39" s="1536">
        <v>7</v>
      </c>
      <c r="V39" s="1537">
        <v>5</v>
      </c>
      <c r="W39" s="1537">
        <v>1</v>
      </c>
      <c r="X39" s="1537">
        <v>1</v>
      </c>
      <c r="Y39" s="1537">
        <v>1</v>
      </c>
      <c r="Z39" s="1538">
        <v>5</v>
      </c>
      <c r="AA39" s="1539"/>
      <c r="AB39" s="1540">
        <v>7</v>
      </c>
      <c r="AC39" s="1541">
        <v>5</v>
      </c>
      <c r="AD39" s="1651"/>
      <c r="AE39" s="1652">
        <v>2</v>
      </c>
      <c r="AF39" s="1652">
        <v>0</v>
      </c>
      <c r="AG39" s="1652">
        <v>0</v>
      </c>
      <c r="AH39" s="1541">
        <v>7</v>
      </c>
      <c r="AI39" s="1549"/>
    </row>
    <row r="40" spans="1:34" ht="23.25" customHeight="1" thickTop="1">
      <c r="A40" s="1547" t="s">
        <v>507</v>
      </c>
      <c r="B40" s="1547"/>
      <c r="C40" s="1547"/>
      <c r="D40" s="1547"/>
      <c r="E40" s="1547"/>
      <c r="F40" s="1547"/>
      <c r="G40" s="1548"/>
      <c r="H40" s="1547" t="s">
        <v>508</v>
      </c>
      <c r="I40" s="1547"/>
      <c r="J40" s="1547"/>
      <c r="K40" s="1547"/>
      <c r="L40" s="1548" t="s">
        <v>198</v>
      </c>
      <c r="M40" s="1548"/>
      <c r="N40" s="1548"/>
      <c r="O40" s="1548"/>
      <c r="P40" s="1547" t="s">
        <v>199</v>
      </c>
      <c r="Q40" s="1547"/>
      <c r="R40" s="1547"/>
      <c r="S40" s="1547"/>
      <c r="T40" s="1548"/>
      <c r="U40" s="1547" t="s">
        <v>256</v>
      </c>
      <c r="V40" s="1547"/>
      <c r="W40" s="1547"/>
      <c r="X40" s="1547"/>
      <c r="Y40" s="1547"/>
      <c r="Z40" s="1547"/>
      <c r="AA40" s="1546" t="s">
        <v>200</v>
      </c>
      <c r="AB40" s="1546"/>
      <c r="AC40" s="1546"/>
      <c r="AD40" s="1546"/>
      <c r="AE40" s="1547" t="s">
        <v>513</v>
      </c>
      <c r="AF40" s="1547"/>
      <c r="AG40" s="1547"/>
      <c r="AH40" s="1547"/>
    </row>
    <row r="41" spans="1:34" ht="12" thickBot="1">
      <c r="A41" s="1548"/>
      <c r="B41" s="1548"/>
      <c r="C41" s="1548"/>
      <c r="D41" s="1548"/>
      <c r="E41" s="1548"/>
      <c r="F41" s="1548"/>
      <c r="G41" s="1548"/>
      <c r="H41" s="1548"/>
      <c r="I41" s="1548"/>
      <c r="J41" s="1548"/>
      <c r="K41" s="1548"/>
      <c r="L41" s="1548" t="s">
        <v>617</v>
      </c>
      <c r="M41" s="1548"/>
      <c r="N41" s="1548"/>
      <c r="O41" s="1548"/>
      <c r="P41" s="1548" t="s">
        <v>310</v>
      </c>
      <c r="Q41" s="1548"/>
      <c r="R41" s="1548"/>
      <c r="S41" s="1548"/>
      <c r="T41" s="1548"/>
      <c r="U41" s="1548"/>
      <c r="V41" s="1548"/>
      <c r="W41" s="1548"/>
      <c r="X41" s="1548"/>
      <c r="Y41" s="1548"/>
      <c r="Z41" s="1548"/>
      <c r="AA41" s="1546"/>
      <c r="AB41" s="1546"/>
      <c r="AC41" s="1546"/>
      <c r="AD41" s="1546"/>
      <c r="AE41" s="1548"/>
      <c r="AF41" s="1548"/>
      <c r="AG41" s="1548"/>
      <c r="AH41" s="1548"/>
    </row>
    <row r="42" spans="1:35" ht="18" customHeight="1" thickTop="1">
      <c r="A42" s="1533"/>
      <c r="B42" s="1533"/>
      <c r="C42" s="1533"/>
      <c r="D42" s="1533"/>
      <c r="E42" s="1533"/>
      <c r="F42" s="1533"/>
      <c r="G42" s="1533"/>
      <c r="H42" s="1533"/>
      <c r="I42" s="1533"/>
      <c r="J42" s="1533"/>
      <c r="K42" s="1533"/>
      <c r="L42" s="1533"/>
      <c r="M42" s="1533"/>
      <c r="N42" s="1533"/>
      <c r="O42" s="1533"/>
      <c r="P42" s="1533"/>
      <c r="Q42" s="1533"/>
      <c r="R42" s="1533"/>
      <c r="S42" s="1533"/>
      <c r="T42" s="1533"/>
      <c r="U42" s="1533"/>
      <c r="V42" s="1533"/>
      <c r="W42" s="1533"/>
      <c r="X42" s="1533"/>
      <c r="Y42" s="1533"/>
      <c r="Z42" s="1533"/>
      <c r="AA42" s="1533"/>
      <c r="AB42" s="1533"/>
      <c r="AC42" s="1533"/>
      <c r="AD42" s="1533"/>
      <c r="AE42" s="1533"/>
      <c r="AF42" s="1533"/>
      <c r="AG42" s="1553">
        <v>2</v>
      </c>
      <c r="AH42" s="1554"/>
      <c r="AI42" s="1533"/>
    </row>
    <row r="43" spans="31:34" ht="11.25">
      <c r="AE43" s="1556" t="s">
        <v>514</v>
      </c>
      <c r="AF43" s="1556"/>
      <c r="AG43" s="1556"/>
      <c r="AH43" s="1556"/>
    </row>
    <row r="44" spans="1:20" ht="12" thickBot="1">
      <c r="A44" s="1557" t="s">
        <v>526</v>
      </c>
      <c r="B44" s="1557"/>
      <c r="C44" s="1557"/>
      <c r="D44" s="1557"/>
      <c r="E44" s="1557"/>
      <c r="F44" s="1557"/>
      <c r="G44" s="1557"/>
      <c r="H44" s="1557"/>
      <c r="I44" s="1557"/>
      <c r="J44" s="1557"/>
      <c r="K44" s="1557"/>
      <c r="L44" s="1557"/>
      <c r="M44" s="1557"/>
      <c r="N44" s="1557"/>
      <c r="O44" s="1557"/>
      <c r="P44" s="1557"/>
      <c r="Q44" s="1557"/>
      <c r="R44" s="1557"/>
      <c r="S44" s="1557"/>
      <c r="T44" s="1557"/>
    </row>
    <row r="45" spans="1:20" ht="35.25" thickBot="1" thickTop="1">
      <c r="A45" s="1558" t="s">
        <v>23</v>
      </c>
      <c r="B45" s="1559"/>
      <c r="C45" s="1560" t="s">
        <v>201</v>
      </c>
      <c r="D45" s="1561" t="s">
        <v>202</v>
      </c>
      <c r="E45" s="1562"/>
      <c r="F45" s="1562"/>
      <c r="G45" s="1563"/>
      <c r="H45" s="1564" t="s">
        <v>203</v>
      </c>
      <c r="I45" s="1565"/>
      <c r="J45" s="1566" t="s">
        <v>204</v>
      </c>
      <c r="K45" s="1563"/>
      <c r="L45" s="1567" t="s">
        <v>205</v>
      </c>
      <c r="M45" s="1568" t="s">
        <v>206</v>
      </c>
      <c r="N45" s="1569"/>
      <c r="O45" s="1568" t="s">
        <v>207</v>
      </c>
      <c r="P45" s="1570"/>
      <c r="Q45" s="1564" t="s">
        <v>208</v>
      </c>
      <c r="R45" s="1571"/>
      <c r="S45" s="1572" t="s">
        <v>209</v>
      </c>
      <c r="T45" s="1573" t="s">
        <v>257</v>
      </c>
    </row>
    <row r="46" spans="1:20" ht="34.5" thickBot="1">
      <c r="A46" s="1575"/>
      <c r="B46" s="1576"/>
      <c r="C46" s="1577"/>
      <c r="D46" s="1578" t="s">
        <v>211</v>
      </c>
      <c r="E46" s="1579"/>
      <c r="F46" s="1578" t="s">
        <v>212</v>
      </c>
      <c r="G46" s="1579"/>
      <c r="H46" s="1580" t="s">
        <v>258</v>
      </c>
      <c r="I46" s="1581" t="s">
        <v>213</v>
      </c>
      <c r="J46" s="1567" t="s">
        <v>214</v>
      </c>
      <c r="K46" s="1573" t="s">
        <v>215</v>
      </c>
      <c r="L46" s="1567" t="s">
        <v>216</v>
      </c>
      <c r="M46" s="1582" t="s">
        <v>217</v>
      </c>
      <c r="N46" s="1583"/>
      <c r="O46" s="1582" t="s">
        <v>216</v>
      </c>
      <c r="P46" s="1584"/>
      <c r="Q46" s="1567" t="s">
        <v>218</v>
      </c>
      <c r="R46" s="1585" t="s">
        <v>219</v>
      </c>
      <c r="S46" s="1586"/>
      <c r="T46" s="1573" t="s">
        <v>220</v>
      </c>
    </row>
    <row r="47" spans="1:20" ht="45.75" thickBot="1">
      <c r="A47" s="1575"/>
      <c r="B47" s="1576"/>
      <c r="C47" s="1577"/>
      <c r="D47" s="1587" t="s">
        <v>221</v>
      </c>
      <c r="E47" s="1573" t="s">
        <v>222</v>
      </c>
      <c r="F47" s="1587" t="s">
        <v>221</v>
      </c>
      <c r="G47" s="1573" t="s">
        <v>222</v>
      </c>
      <c r="H47" s="1588"/>
      <c r="I47" s="1589"/>
      <c r="J47" s="1590" t="s">
        <v>223</v>
      </c>
      <c r="K47" s="1591" t="s">
        <v>224</v>
      </c>
      <c r="L47" s="1590" t="s">
        <v>225</v>
      </c>
      <c r="M47" s="1592"/>
      <c r="N47" s="1593"/>
      <c r="O47" s="1592" t="s">
        <v>225</v>
      </c>
      <c r="P47" s="1594"/>
      <c r="Q47" s="1590" t="s">
        <v>217</v>
      </c>
      <c r="R47" s="1591" t="s">
        <v>226</v>
      </c>
      <c r="S47" s="1586"/>
      <c r="T47" s="1573" t="s">
        <v>227</v>
      </c>
    </row>
    <row r="48" spans="1:20" ht="23.25" thickBot="1">
      <c r="A48" s="1595"/>
      <c r="B48" s="1596"/>
      <c r="C48" s="1597"/>
      <c r="D48" s="1598"/>
      <c r="E48" s="1591" t="s">
        <v>228</v>
      </c>
      <c r="F48" s="1598"/>
      <c r="G48" s="1591" t="s">
        <v>228</v>
      </c>
      <c r="H48" s="1599" t="s">
        <v>229</v>
      </c>
      <c r="I48" s="1600"/>
      <c r="J48" s="1600"/>
      <c r="K48" s="1601"/>
      <c r="L48" s="1599" t="s">
        <v>230</v>
      </c>
      <c r="M48" s="1600"/>
      <c r="N48" s="1600"/>
      <c r="O48" s="1600"/>
      <c r="P48" s="1601"/>
      <c r="Q48" s="1599" t="s">
        <v>231</v>
      </c>
      <c r="R48" s="1601"/>
      <c r="S48" s="1588"/>
      <c r="T48" s="1591"/>
    </row>
    <row r="49" spans="1:20" ht="11.25">
      <c r="A49" s="1602">
        <v>1</v>
      </c>
      <c r="B49" s="1603"/>
      <c r="C49" s="1604">
        <v>2</v>
      </c>
      <c r="D49" s="1580">
        <v>3</v>
      </c>
      <c r="E49" s="1605">
        <v>4</v>
      </c>
      <c r="F49" s="1580">
        <v>5</v>
      </c>
      <c r="G49" s="1605">
        <v>6</v>
      </c>
      <c r="H49" s="1580">
        <v>7</v>
      </c>
      <c r="I49" s="1581">
        <v>8</v>
      </c>
      <c r="J49" s="1581">
        <v>9</v>
      </c>
      <c r="K49" s="1605">
        <v>10</v>
      </c>
      <c r="L49" s="1602">
        <v>11</v>
      </c>
      <c r="M49" s="1606"/>
      <c r="N49" s="1607">
        <v>12</v>
      </c>
      <c r="O49" s="1606"/>
      <c r="P49" s="1605" t="s">
        <v>232</v>
      </c>
      <c r="Q49" s="1608" t="s">
        <v>233</v>
      </c>
      <c r="R49" s="1609" t="s">
        <v>234</v>
      </c>
      <c r="S49" s="1604">
        <v>16</v>
      </c>
      <c r="T49" s="1604" t="s">
        <v>259</v>
      </c>
    </row>
    <row r="50" spans="1:20" ht="12" thickBot="1">
      <c r="A50" s="1610"/>
      <c r="B50" s="1611"/>
      <c r="C50" s="1612"/>
      <c r="D50" s="1613"/>
      <c r="E50" s="1614"/>
      <c r="F50" s="1613"/>
      <c r="G50" s="1614"/>
      <c r="H50" s="1613"/>
      <c r="I50" s="1615"/>
      <c r="J50" s="1615"/>
      <c r="K50" s="1614"/>
      <c r="L50" s="1610"/>
      <c r="M50" s="1616"/>
      <c r="N50" s="1617"/>
      <c r="O50" s="1616"/>
      <c r="P50" s="1614"/>
      <c r="Q50" s="1618" t="s">
        <v>236</v>
      </c>
      <c r="R50" s="1619" t="s">
        <v>237</v>
      </c>
      <c r="S50" s="1612"/>
      <c r="T50" s="1612"/>
    </row>
    <row r="51" spans="1:20" s="1533" customFormat="1" ht="91.5" thickBot="1" thickTop="1">
      <c r="A51" s="1653" t="s">
        <v>260</v>
      </c>
      <c r="B51" s="1619">
        <v>18</v>
      </c>
      <c r="C51" s="1654">
        <v>327056</v>
      </c>
      <c r="D51" s="1655"/>
      <c r="E51" s="1654"/>
      <c r="F51" s="1655"/>
      <c r="G51" s="1654"/>
      <c r="H51" s="1655">
        <v>274996</v>
      </c>
      <c r="I51" s="1655"/>
      <c r="J51" s="1655"/>
      <c r="K51" s="1654"/>
      <c r="L51" s="1656"/>
      <c r="M51" s="1657"/>
      <c r="N51" s="1658">
        <v>274996</v>
      </c>
      <c r="O51" s="1657"/>
      <c r="P51" s="1654">
        <v>274996</v>
      </c>
      <c r="Q51" s="1655"/>
      <c r="R51" s="1654"/>
      <c r="S51" s="1654"/>
      <c r="T51" s="1654">
        <v>52060</v>
      </c>
    </row>
    <row r="52" spans="1:20" ht="69" thickBot="1" thickTop="1">
      <c r="A52" s="1659" t="s">
        <v>261</v>
      </c>
      <c r="B52" s="1619">
        <v>19</v>
      </c>
      <c r="C52" s="1654">
        <v>1011456</v>
      </c>
      <c r="D52" s="1655"/>
      <c r="E52" s="1654"/>
      <c r="F52" s="1655"/>
      <c r="G52" s="1654"/>
      <c r="H52" s="1655">
        <v>948893</v>
      </c>
      <c r="I52" s="1655"/>
      <c r="J52" s="1655">
        <v>130960</v>
      </c>
      <c r="K52" s="1654">
        <v>58500</v>
      </c>
      <c r="L52" s="1656"/>
      <c r="M52" s="1657"/>
      <c r="N52" s="1658">
        <v>948893</v>
      </c>
      <c r="O52" s="1657"/>
      <c r="P52" s="1654">
        <v>948893</v>
      </c>
      <c r="Q52" s="1655"/>
      <c r="R52" s="1619"/>
      <c r="S52" s="1660"/>
      <c r="T52" s="1654">
        <v>62563</v>
      </c>
    </row>
    <row r="53" spans="1:20" ht="57.75" thickBot="1" thickTop="1">
      <c r="A53" s="1659" t="s">
        <v>262</v>
      </c>
      <c r="B53" s="1619">
        <v>20</v>
      </c>
      <c r="C53" s="1654">
        <v>671624</v>
      </c>
      <c r="D53" s="1655"/>
      <c r="E53" s="1654"/>
      <c r="F53" s="1655"/>
      <c r="G53" s="1654"/>
      <c r="H53" s="1655">
        <v>590758</v>
      </c>
      <c r="I53" s="1655"/>
      <c r="J53" s="1655"/>
      <c r="K53" s="1654"/>
      <c r="L53" s="1656"/>
      <c r="M53" s="1657"/>
      <c r="N53" s="1658">
        <v>590758</v>
      </c>
      <c r="O53" s="1657"/>
      <c r="P53" s="1654">
        <v>590758</v>
      </c>
      <c r="Q53" s="1655"/>
      <c r="R53" s="1654"/>
      <c r="S53" s="1660"/>
      <c r="T53" s="1654">
        <v>80866</v>
      </c>
    </row>
    <row r="54" spans="1:20" ht="35.25" thickBot="1" thickTop="1">
      <c r="A54" s="1659" t="s">
        <v>263</v>
      </c>
      <c r="B54" s="1619">
        <v>21</v>
      </c>
      <c r="C54" s="1654"/>
      <c r="D54" s="1655"/>
      <c r="E54" s="1654"/>
      <c r="F54" s="1655"/>
      <c r="G54" s="1654"/>
      <c r="H54" s="1655"/>
      <c r="I54" s="1655"/>
      <c r="J54" s="1655"/>
      <c r="K54" s="1654"/>
      <c r="L54" s="1656"/>
      <c r="M54" s="1657"/>
      <c r="N54" s="1658"/>
      <c r="O54" s="1657"/>
      <c r="P54" s="1654"/>
      <c r="Q54" s="1655"/>
      <c r="R54" s="1654"/>
      <c r="S54" s="1660"/>
      <c r="T54" s="1654"/>
    </row>
    <row r="55" spans="1:20" ht="21.75" thickTop="1">
      <c r="A55" s="1661" t="s">
        <v>264</v>
      </c>
      <c r="B55" s="1662">
        <v>22</v>
      </c>
      <c r="C55" s="1663">
        <v>2211737</v>
      </c>
      <c r="D55" s="1664"/>
      <c r="E55" s="1665"/>
      <c r="F55" s="1664"/>
      <c r="G55" s="1665"/>
      <c r="H55" s="1664">
        <v>1962439</v>
      </c>
      <c r="I55" s="1666"/>
      <c r="J55" s="1666">
        <v>218959</v>
      </c>
      <c r="K55" s="1665">
        <v>386495</v>
      </c>
      <c r="L55" s="1667"/>
      <c r="M55" s="1668"/>
      <c r="N55" s="1669">
        <v>1899048</v>
      </c>
      <c r="O55" s="1668"/>
      <c r="P55" s="1665">
        <v>1899048</v>
      </c>
      <c r="Q55" s="1664"/>
      <c r="R55" s="1665">
        <v>63391</v>
      </c>
      <c r="S55" s="1670"/>
      <c r="T55" s="1663">
        <v>249298</v>
      </c>
    </row>
    <row r="56" spans="1:20" ht="21.75" thickBot="1">
      <c r="A56" s="1671" t="s">
        <v>265</v>
      </c>
      <c r="B56" s="1614"/>
      <c r="C56" s="1672"/>
      <c r="D56" s="1673"/>
      <c r="E56" s="1674"/>
      <c r="F56" s="1673"/>
      <c r="G56" s="1674"/>
      <c r="H56" s="1673"/>
      <c r="I56" s="1675"/>
      <c r="J56" s="1675"/>
      <c r="K56" s="1674"/>
      <c r="L56" s="1676"/>
      <c r="M56" s="1677"/>
      <c r="N56" s="1678"/>
      <c r="O56" s="1677"/>
      <c r="P56" s="1674"/>
      <c r="Q56" s="1673"/>
      <c r="R56" s="1674"/>
      <c r="S56" s="1679"/>
      <c r="T56" s="1672"/>
    </row>
    <row r="57" spans="1:20" ht="24" thickBot="1" thickTop="1">
      <c r="A57" s="1680" t="s">
        <v>266</v>
      </c>
      <c r="B57" s="1621">
        <v>23</v>
      </c>
      <c r="C57" s="1622">
        <v>1098452</v>
      </c>
      <c r="D57" s="1623"/>
      <c r="E57" s="1622"/>
      <c r="F57" s="1623"/>
      <c r="G57" s="1622"/>
      <c r="H57" s="1623">
        <v>1046551</v>
      </c>
      <c r="I57" s="1623"/>
      <c r="J57" s="1623">
        <v>19707</v>
      </c>
      <c r="K57" s="1622"/>
      <c r="L57" s="1624"/>
      <c r="M57" s="1625"/>
      <c r="N57" s="1626">
        <v>1045093</v>
      </c>
      <c r="O57" s="1625"/>
      <c r="P57" s="1622">
        <v>1045093</v>
      </c>
      <c r="Q57" s="1623"/>
      <c r="R57" s="1622">
        <v>1458</v>
      </c>
      <c r="S57" s="1627"/>
      <c r="T57" s="1622">
        <v>51901</v>
      </c>
    </row>
    <row r="58" spans="1:20" ht="39" customHeight="1" thickBot="1">
      <c r="A58" s="1680" t="s">
        <v>267</v>
      </c>
      <c r="B58" s="1621">
        <v>24</v>
      </c>
      <c r="C58" s="1622">
        <v>363752</v>
      </c>
      <c r="D58" s="1623"/>
      <c r="E58" s="1622"/>
      <c r="F58" s="1623"/>
      <c r="G58" s="1622"/>
      <c r="H58" s="1623">
        <v>330521</v>
      </c>
      <c r="I58" s="1623"/>
      <c r="J58" s="1623"/>
      <c r="K58" s="1622"/>
      <c r="L58" s="1629"/>
      <c r="M58" s="1630"/>
      <c r="N58" s="1631">
        <v>330206</v>
      </c>
      <c r="O58" s="1630"/>
      <c r="P58" s="1622">
        <v>330206</v>
      </c>
      <c r="Q58" s="1623"/>
      <c r="R58" s="1622">
        <v>315</v>
      </c>
      <c r="S58" s="1627"/>
      <c r="T58" s="1622">
        <v>33231</v>
      </c>
    </row>
    <row r="59" spans="1:20" ht="34.5" thickBot="1">
      <c r="A59" s="1680" t="s">
        <v>268</v>
      </c>
      <c r="B59" s="1621">
        <v>25</v>
      </c>
      <c r="C59" s="1622">
        <v>4582100</v>
      </c>
      <c r="D59" s="1623"/>
      <c r="E59" s="1622"/>
      <c r="F59" s="1623"/>
      <c r="G59" s="1622"/>
      <c r="H59" s="1623">
        <v>4138826</v>
      </c>
      <c r="I59" s="1623"/>
      <c r="J59" s="1623">
        <v>22548</v>
      </c>
      <c r="K59" s="1622">
        <v>3976</v>
      </c>
      <c r="L59" s="1629"/>
      <c r="M59" s="1630"/>
      <c r="N59" s="1631">
        <v>4067492</v>
      </c>
      <c r="O59" s="1630"/>
      <c r="P59" s="1622">
        <v>4067492</v>
      </c>
      <c r="Q59" s="1623"/>
      <c r="R59" s="1622">
        <v>71334</v>
      </c>
      <c r="S59" s="1627"/>
      <c r="T59" s="1622">
        <v>443274</v>
      </c>
    </row>
    <row r="60" spans="1:20" ht="21.75">
      <c r="A60" s="1681" t="s">
        <v>269</v>
      </c>
      <c r="B60" s="1605">
        <v>26</v>
      </c>
      <c r="C60" s="1633">
        <v>6044304</v>
      </c>
      <c r="D60" s="1634"/>
      <c r="E60" s="1635"/>
      <c r="F60" s="1634"/>
      <c r="G60" s="1635"/>
      <c r="H60" s="1634">
        <v>5515898</v>
      </c>
      <c r="I60" s="1636"/>
      <c r="J60" s="1636">
        <v>42255</v>
      </c>
      <c r="K60" s="1635">
        <v>3976</v>
      </c>
      <c r="L60" s="1637"/>
      <c r="M60" s="1638"/>
      <c r="N60" s="1639">
        <v>5442791</v>
      </c>
      <c r="O60" s="1638"/>
      <c r="P60" s="1635">
        <v>5442791</v>
      </c>
      <c r="Q60" s="1634"/>
      <c r="R60" s="1635">
        <v>73107</v>
      </c>
      <c r="S60" s="1640"/>
      <c r="T60" s="1633">
        <v>528406</v>
      </c>
    </row>
    <row r="61" spans="1:20" ht="12" thickBot="1">
      <c r="A61" s="1682" t="s">
        <v>270</v>
      </c>
      <c r="B61" s="1614"/>
      <c r="C61" s="1672"/>
      <c r="D61" s="1673"/>
      <c r="E61" s="1674"/>
      <c r="F61" s="1673"/>
      <c r="G61" s="1674"/>
      <c r="H61" s="1673"/>
      <c r="I61" s="1675"/>
      <c r="J61" s="1675"/>
      <c r="K61" s="1674"/>
      <c r="L61" s="1676"/>
      <c r="M61" s="1677"/>
      <c r="N61" s="1678"/>
      <c r="O61" s="1677"/>
      <c r="P61" s="1674"/>
      <c r="Q61" s="1673"/>
      <c r="R61" s="1674"/>
      <c r="S61" s="1679"/>
      <c r="T61" s="1672"/>
    </row>
    <row r="62" spans="1:20" ht="69" thickBot="1" thickTop="1">
      <c r="A62" s="1680" t="s">
        <v>271</v>
      </c>
      <c r="B62" s="1621">
        <v>27</v>
      </c>
      <c r="C62" s="1622">
        <v>6312</v>
      </c>
      <c r="D62" s="1623"/>
      <c r="E62" s="1622"/>
      <c r="F62" s="1623"/>
      <c r="G62" s="1622"/>
      <c r="H62" s="1623">
        <v>6312</v>
      </c>
      <c r="I62" s="1623"/>
      <c r="J62" s="1623"/>
      <c r="K62" s="1622"/>
      <c r="L62" s="1624"/>
      <c r="M62" s="1625"/>
      <c r="N62" s="1626">
        <v>6312</v>
      </c>
      <c r="O62" s="1625"/>
      <c r="P62" s="1622">
        <v>6312</v>
      </c>
      <c r="Q62" s="1623"/>
      <c r="R62" s="1622"/>
      <c r="S62" s="1627"/>
      <c r="T62" s="1622"/>
    </row>
    <row r="63" spans="1:20" ht="68.25" thickBot="1">
      <c r="A63" s="1680" t="s">
        <v>272</v>
      </c>
      <c r="B63" s="1621">
        <v>28</v>
      </c>
      <c r="C63" s="1622"/>
      <c r="D63" s="1623"/>
      <c r="E63" s="1622"/>
      <c r="F63" s="1623"/>
      <c r="G63" s="1622"/>
      <c r="H63" s="1623"/>
      <c r="I63" s="1623"/>
      <c r="J63" s="1623"/>
      <c r="K63" s="1622"/>
      <c r="L63" s="1629"/>
      <c r="M63" s="1630"/>
      <c r="N63" s="1631"/>
      <c r="O63" s="1630"/>
      <c r="P63" s="1622"/>
      <c r="Q63" s="1623"/>
      <c r="R63" s="1622"/>
      <c r="S63" s="1627"/>
      <c r="T63" s="1622"/>
    </row>
    <row r="64" spans="1:20" ht="75" thickBot="1">
      <c r="A64" s="1682" t="s">
        <v>273</v>
      </c>
      <c r="B64" s="1619">
        <v>29</v>
      </c>
      <c r="C64" s="1654">
        <v>6312</v>
      </c>
      <c r="D64" s="1655"/>
      <c r="E64" s="1654"/>
      <c r="F64" s="1655"/>
      <c r="G64" s="1654"/>
      <c r="H64" s="1655">
        <v>6312</v>
      </c>
      <c r="I64" s="1655"/>
      <c r="J64" s="1655"/>
      <c r="K64" s="1654"/>
      <c r="L64" s="1683"/>
      <c r="M64" s="1684"/>
      <c r="N64" s="1685">
        <v>6312</v>
      </c>
      <c r="O64" s="1684"/>
      <c r="P64" s="1654">
        <v>6312</v>
      </c>
      <c r="Q64" s="1655"/>
      <c r="R64" s="1654"/>
      <c r="S64" s="1660"/>
      <c r="T64" s="1654"/>
    </row>
    <row r="65" spans="1:20" ht="35.25" thickBot="1" thickTop="1">
      <c r="A65" s="1680" t="s">
        <v>274</v>
      </c>
      <c r="B65" s="1621">
        <v>30</v>
      </c>
      <c r="C65" s="1622">
        <v>500</v>
      </c>
      <c r="D65" s="1623"/>
      <c r="E65" s="1622"/>
      <c r="F65" s="1623"/>
      <c r="G65" s="1622"/>
      <c r="H65" s="1623">
        <v>500</v>
      </c>
      <c r="I65" s="1623"/>
      <c r="J65" s="1623"/>
      <c r="K65" s="1622"/>
      <c r="L65" s="1624"/>
      <c r="M65" s="1625"/>
      <c r="N65" s="1626">
        <v>500</v>
      </c>
      <c r="O65" s="1625"/>
      <c r="P65" s="1622">
        <v>500</v>
      </c>
      <c r="Q65" s="1623"/>
      <c r="R65" s="1622"/>
      <c r="S65" s="1627"/>
      <c r="T65" s="1622"/>
    </row>
    <row r="66" spans="1:20" ht="57" thickBot="1">
      <c r="A66" s="1680" t="s">
        <v>275</v>
      </c>
      <c r="B66" s="1621">
        <v>31</v>
      </c>
      <c r="C66" s="1622"/>
      <c r="D66" s="1623"/>
      <c r="E66" s="1622"/>
      <c r="F66" s="1623"/>
      <c r="G66" s="1622"/>
      <c r="H66" s="1623"/>
      <c r="I66" s="1623"/>
      <c r="J66" s="1623"/>
      <c r="K66" s="1622"/>
      <c r="L66" s="1629"/>
      <c r="M66" s="1630"/>
      <c r="N66" s="1631"/>
      <c r="O66" s="1630"/>
      <c r="P66" s="1622"/>
      <c r="Q66" s="1623"/>
      <c r="R66" s="1622"/>
      <c r="S66" s="1627"/>
      <c r="T66" s="1622"/>
    </row>
    <row r="67" spans="1:20" ht="45.75" thickBot="1">
      <c r="A67" s="1680" t="s">
        <v>276</v>
      </c>
      <c r="B67" s="1621">
        <v>32</v>
      </c>
      <c r="C67" s="1622"/>
      <c r="D67" s="1623"/>
      <c r="E67" s="1622"/>
      <c r="F67" s="1623"/>
      <c r="G67" s="1622"/>
      <c r="H67" s="1623"/>
      <c r="I67" s="1623"/>
      <c r="J67" s="1623"/>
      <c r="K67" s="1622"/>
      <c r="L67" s="1629"/>
      <c r="M67" s="1630"/>
      <c r="N67" s="1631"/>
      <c r="O67" s="1630"/>
      <c r="P67" s="1622"/>
      <c r="Q67" s="1623"/>
      <c r="R67" s="1622"/>
      <c r="S67" s="1627"/>
      <c r="T67" s="1622"/>
    </row>
    <row r="68" spans="1:20" ht="42.75">
      <c r="A68" s="1681" t="s">
        <v>277</v>
      </c>
      <c r="B68" s="1605">
        <v>33</v>
      </c>
      <c r="C68" s="1633">
        <v>500</v>
      </c>
      <c r="D68" s="1634"/>
      <c r="E68" s="1635"/>
      <c r="F68" s="1634"/>
      <c r="G68" s="1635"/>
      <c r="H68" s="1634">
        <v>500</v>
      </c>
      <c r="I68" s="1636"/>
      <c r="J68" s="1636"/>
      <c r="K68" s="1635"/>
      <c r="L68" s="1637"/>
      <c r="M68" s="1638"/>
      <c r="N68" s="1639">
        <v>500</v>
      </c>
      <c r="O68" s="1638"/>
      <c r="P68" s="1635">
        <v>500</v>
      </c>
      <c r="Q68" s="1634"/>
      <c r="R68" s="1635"/>
      <c r="S68" s="1640"/>
      <c r="T68" s="1633"/>
    </row>
    <row r="69" spans="1:20" ht="12" thickBot="1">
      <c r="A69" s="1682" t="s">
        <v>278</v>
      </c>
      <c r="B69" s="1614"/>
      <c r="C69" s="1672"/>
      <c r="D69" s="1673"/>
      <c r="E69" s="1674"/>
      <c r="F69" s="1673"/>
      <c r="G69" s="1674"/>
      <c r="H69" s="1673"/>
      <c r="I69" s="1675"/>
      <c r="J69" s="1675"/>
      <c r="K69" s="1674"/>
      <c r="L69" s="1676"/>
      <c r="M69" s="1677"/>
      <c r="N69" s="1678"/>
      <c r="O69" s="1677"/>
      <c r="P69" s="1674"/>
      <c r="Q69" s="1673"/>
      <c r="R69" s="1674"/>
      <c r="S69" s="1679"/>
      <c r="T69" s="1672"/>
    </row>
    <row r="70" spans="1:20" ht="22.5" thickTop="1">
      <c r="A70" s="1681" t="s">
        <v>279</v>
      </c>
      <c r="B70" s="1662">
        <v>34</v>
      </c>
      <c r="C70" s="1663">
        <v>12028436</v>
      </c>
      <c r="D70" s="1664"/>
      <c r="E70" s="1665"/>
      <c r="F70" s="1664"/>
      <c r="G70" s="1665"/>
      <c r="H70" s="1664">
        <v>10832949</v>
      </c>
      <c r="I70" s="1666"/>
      <c r="J70" s="1666">
        <v>665618</v>
      </c>
      <c r="K70" s="1665">
        <v>1546882</v>
      </c>
      <c r="L70" s="1667"/>
      <c r="M70" s="1668"/>
      <c r="N70" s="1669">
        <v>10336660</v>
      </c>
      <c r="O70" s="1668"/>
      <c r="P70" s="1665">
        <v>10336660</v>
      </c>
      <c r="Q70" s="1664"/>
      <c r="R70" s="1665">
        <v>496289</v>
      </c>
      <c r="S70" s="1670"/>
      <c r="T70" s="1663">
        <v>1195487</v>
      </c>
    </row>
    <row r="71" spans="1:20" ht="22.5" thickBot="1">
      <c r="A71" s="1682" t="s">
        <v>280</v>
      </c>
      <c r="B71" s="1614"/>
      <c r="C71" s="1672"/>
      <c r="D71" s="1673"/>
      <c r="E71" s="1674"/>
      <c r="F71" s="1673"/>
      <c r="G71" s="1674"/>
      <c r="H71" s="1673"/>
      <c r="I71" s="1675"/>
      <c r="J71" s="1675"/>
      <c r="K71" s="1674"/>
      <c r="L71" s="1676"/>
      <c r="M71" s="1677"/>
      <c r="N71" s="1678"/>
      <c r="O71" s="1677"/>
      <c r="P71" s="1674"/>
      <c r="Q71" s="1673"/>
      <c r="R71" s="1674"/>
      <c r="S71" s="1679"/>
      <c r="T71" s="1672"/>
    </row>
    <row r="72" ht="12" thickTop="1"/>
  </sheetData>
  <mergeCells count="249">
    <mergeCell ref="AB2:AH2"/>
    <mergeCell ref="AB3:AH3"/>
    <mergeCell ref="AB36:AH36"/>
    <mergeCell ref="AB37:AH37"/>
    <mergeCell ref="AE8:AH8"/>
    <mergeCell ref="AA5:AC6"/>
    <mergeCell ref="AE5:AH6"/>
    <mergeCell ref="Q70:Q71"/>
    <mergeCell ref="R70:R71"/>
    <mergeCell ref="S70:S71"/>
    <mergeCell ref="T70:T71"/>
    <mergeCell ref="K70:K71"/>
    <mergeCell ref="L70:M71"/>
    <mergeCell ref="N70:O71"/>
    <mergeCell ref="P70:P71"/>
    <mergeCell ref="T68:T69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P68:P69"/>
    <mergeCell ref="Q68:Q69"/>
    <mergeCell ref="R68:R69"/>
    <mergeCell ref="S68:S69"/>
    <mergeCell ref="J68:J69"/>
    <mergeCell ref="K68:K69"/>
    <mergeCell ref="L68:M69"/>
    <mergeCell ref="N68:O69"/>
    <mergeCell ref="F68:F69"/>
    <mergeCell ref="G68:G69"/>
    <mergeCell ref="H68:H69"/>
    <mergeCell ref="I68:I69"/>
    <mergeCell ref="B68:B69"/>
    <mergeCell ref="C68:C69"/>
    <mergeCell ref="D68:D69"/>
    <mergeCell ref="E68:E69"/>
    <mergeCell ref="L66:M66"/>
    <mergeCell ref="N66:O66"/>
    <mergeCell ref="L67:M67"/>
    <mergeCell ref="N67:O67"/>
    <mergeCell ref="L64:M64"/>
    <mergeCell ref="N64:O64"/>
    <mergeCell ref="L65:M65"/>
    <mergeCell ref="N65:O65"/>
    <mergeCell ref="T60:T61"/>
    <mergeCell ref="L62:M62"/>
    <mergeCell ref="N62:O62"/>
    <mergeCell ref="L63:M63"/>
    <mergeCell ref="N63:O63"/>
    <mergeCell ref="P60:P61"/>
    <mergeCell ref="Q60:Q61"/>
    <mergeCell ref="R60:R61"/>
    <mergeCell ref="S60:S61"/>
    <mergeCell ref="J60:J61"/>
    <mergeCell ref="K60:K61"/>
    <mergeCell ref="L60:M61"/>
    <mergeCell ref="N60:O61"/>
    <mergeCell ref="L59:M59"/>
    <mergeCell ref="N59:O59"/>
    <mergeCell ref="B60:B61"/>
    <mergeCell ref="C60:C61"/>
    <mergeCell ref="D60:D61"/>
    <mergeCell ref="E60:E61"/>
    <mergeCell ref="F60:F61"/>
    <mergeCell ref="G60:G61"/>
    <mergeCell ref="H60:H61"/>
    <mergeCell ref="I60:I61"/>
    <mergeCell ref="T55:T56"/>
    <mergeCell ref="L57:M57"/>
    <mergeCell ref="N57:O57"/>
    <mergeCell ref="L58:M58"/>
    <mergeCell ref="N58:O58"/>
    <mergeCell ref="P55:P56"/>
    <mergeCell ref="Q55:Q56"/>
    <mergeCell ref="R55:R56"/>
    <mergeCell ref="S55:S56"/>
    <mergeCell ref="J55:J56"/>
    <mergeCell ref="K55:K56"/>
    <mergeCell ref="L55:M56"/>
    <mergeCell ref="N55:O56"/>
    <mergeCell ref="L54:M54"/>
    <mergeCell ref="N54:O54"/>
    <mergeCell ref="B55:B56"/>
    <mergeCell ref="C55:C56"/>
    <mergeCell ref="D55:D56"/>
    <mergeCell ref="E55:E56"/>
    <mergeCell ref="F55:F56"/>
    <mergeCell ref="G55:G56"/>
    <mergeCell ref="H55:H56"/>
    <mergeCell ref="I55:I56"/>
    <mergeCell ref="L52:M52"/>
    <mergeCell ref="N52:O52"/>
    <mergeCell ref="L53:M53"/>
    <mergeCell ref="N53:O53"/>
    <mergeCell ref="P49:P50"/>
    <mergeCell ref="S49:S50"/>
    <mergeCell ref="T49:T50"/>
    <mergeCell ref="L51:M51"/>
    <mergeCell ref="N51:O51"/>
    <mergeCell ref="J49:J50"/>
    <mergeCell ref="K49:K50"/>
    <mergeCell ref="L49:M50"/>
    <mergeCell ref="N49:O50"/>
    <mergeCell ref="F49:F50"/>
    <mergeCell ref="G49:G50"/>
    <mergeCell ref="H49:H50"/>
    <mergeCell ref="I49:I50"/>
    <mergeCell ref="A49:B50"/>
    <mergeCell ref="C49:C50"/>
    <mergeCell ref="D49:D50"/>
    <mergeCell ref="E49:E50"/>
    <mergeCell ref="M46:N46"/>
    <mergeCell ref="O46:P46"/>
    <mergeCell ref="D47:D48"/>
    <mergeCell ref="F47:F48"/>
    <mergeCell ref="M47:N47"/>
    <mergeCell ref="O47:P47"/>
    <mergeCell ref="H48:K48"/>
    <mergeCell ref="L48:P48"/>
    <mergeCell ref="D46:E46"/>
    <mergeCell ref="F46:G46"/>
    <mergeCell ref="H46:H47"/>
    <mergeCell ref="I46:I47"/>
    <mergeCell ref="A44:T44"/>
    <mergeCell ref="A45:B48"/>
    <mergeCell ref="C45:C48"/>
    <mergeCell ref="D45:G45"/>
    <mergeCell ref="H45:I45"/>
    <mergeCell ref="J45:K45"/>
    <mergeCell ref="M45:N45"/>
    <mergeCell ref="O45:P45"/>
    <mergeCell ref="Q45:R45"/>
    <mergeCell ref="S45:S48"/>
    <mergeCell ref="AE40:AH41"/>
    <mergeCell ref="AE43:AH43"/>
    <mergeCell ref="P41:S41"/>
    <mergeCell ref="T40:T41"/>
    <mergeCell ref="U40:Z41"/>
    <mergeCell ref="P40:S40"/>
    <mergeCell ref="Q48:R48"/>
    <mergeCell ref="L33:M33"/>
    <mergeCell ref="N33:O33"/>
    <mergeCell ref="A40:F41"/>
    <mergeCell ref="G40:G41"/>
    <mergeCell ref="H40:K41"/>
    <mergeCell ref="L40:N40"/>
    <mergeCell ref="L41:N41"/>
    <mergeCell ref="O40:O41"/>
    <mergeCell ref="L31:M31"/>
    <mergeCell ref="N31:O31"/>
    <mergeCell ref="L32:M32"/>
    <mergeCell ref="N32:O32"/>
    <mergeCell ref="L29:M29"/>
    <mergeCell ref="N29:O29"/>
    <mergeCell ref="L30:M30"/>
    <mergeCell ref="N30:O30"/>
    <mergeCell ref="L27:M27"/>
    <mergeCell ref="N27:O27"/>
    <mergeCell ref="L28:M28"/>
    <mergeCell ref="N28:O28"/>
    <mergeCell ref="T23:T24"/>
    <mergeCell ref="L25:M25"/>
    <mergeCell ref="N25:O25"/>
    <mergeCell ref="L26:M26"/>
    <mergeCell ref="N26:O26"/>
    <mergeCell ref="P23:P24"/>
    <mergeCell ref="Q23:Q24"/>
    <mergeCell ref="R23:R24"/>
    <mergeCell ref="S23:S24"/>
    <mergeCell ref="J23:J24"/>
    <mergeCell ref="K23:K24"/>
    <mergeCell ref="L23:M24"/>
    <mergeCell ref="N23:O24"/>
    <mergeCell ref="F23:F24"/>
    <mergeCell ref="G23:G24"/>
    <mergeCell ref="H23:H24"/>
    <mergeCell ref="I23:I24"/>
    <mergeCell ref="B23:B24"/>
    <mergeCell ref="C23:C24"/>
    <mergeCell ref="D23:D24"/>
    <mergeCell ref="E23:E24"/>
    <mergeCell ref="L21:M21"/>
    <mergeCell ref="N21:O21"/>
    <mergeCell ref="L22:M22"/>
    <mergeCell ref="N22:O22"/>
    <mergeCell ref="L19:M19"/>
    <mergeCell ref="N19:O19"/>
    <mergeCell ref="L20:M20"/>
    <mergeCell ref="N20:O20"/>
    <mergeCell ref="L17:M17"/>
    <mergeCell ref="N17:O17"/>
    <mergeCell ref="L18:M18"/>
    <mergeCell ref="N18:O18"/>
    <mergeCell ref="S14:S15"/>
    <mergeCell ref="T14:T15"/>
    <mergeCell ref="L16:M16"/>
    <mergeCell ref="N16:O16"/>
    <mergeCell ref="K14:K15"/>
    <mergeCell ref="L14:M15"/>
    <mergeCell ref="N14:O15"/>
    <mergeCell ref="P14:P15"/>
    <mergeCell ref="Q13:R13"/>
    <mergeCell ref="A14:B15"/>
    <mergeCell ref="C14:C15"/>
    <mergeCell ref="D14:D15"/>
    <mergeCell ref="E14:E15"/>
    <mergeCell ref="F14:F15"/>
    <mergeCell ref="G14:G15"/>
    <mergeCell ref="H14:H15"/>
    <mergeCell ref="I14:I15"/>
    <mergeCell ref="J14:J15"/>
    <mergeCell ref="M12:N12"/>
    <mergeCell ref="O12:P12"/>
    <mergeCell ref="H13:K13"/>
    <mergeCell ref="L13:P13"/>
    <mergeCell ref="Q10:R10"/>
    <mergeCell ref="S10:S13"/>
    <mergeCell ref="D11:E11"/>
    <mergeCell ref="F11:G11"/>
    <mergeCell ref="H11:H12"/>
    <mergeCell ref="I11:I12"/>
    <mergeCell ref="M11:N11"/>
    <mergeCell ref="O11:P11"/>
    <mergeCell ref="D12:D13"/>
    <mergeCell ref="F12:F13"/>
    <mergeCell ref="AI5:AI6"/>
    <mergeCell ref="A9:T9"/>
    <mergeCell ref="A10:B13"/>
    <mergeCell ref="C10:C13"/>
    <mergeCell ref="D10:G10"/>
    <mergeCell ref="H10:I10"/>
    <mergeCell ref="J10:K10"/>
    <mergeCell ref="M10:N10"/>
    <mergeCell ref="O10:P10"/>
    <mergeCell ref="U5:Z6"/>
    <mergeCell ref="A5:F6"/>
    <mergeCell ref="G5:G6"/>
    <mergeCell ref="H5:K6"/>
    <mergeCell ref="L5:N5"/>
    <mergeCell ref="L6:N6"/>
    <mergeCell ref="O5:O6"/>
    <mergeCell ref="P5:S5"/>
    <mergeCell ref="P6:S6"/>
    <mergeCell ref="T5:T6"/>
  </mergeCells>
  <printOptions horizontalCentered="1"/>
  <pageMargins left="0.3937007874015748" right="0.3937007874015748" top="0.55" bottom="0.8661417322834646" header="0.2755905511811024" footer="0.31496062992125984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N173"/>
  <sheetViews>
    <sheetView showGridLines="0" zoomScale="85" zoomScaleNormal="85" zoomScaleSheetLayoutView="75" workbookViewId="0" topLeftCell="A156">
      <selection activeCell="AK185" sqref="AK185"/>
    </sheetView>
  </sheetViews>
  <sheetFormatPr defaultColWidth="9.140625" defaultRowHeight="12.75"/>
  <cols>
    <col min="1" max="29" width="3.421875" style="527" customWidth="1"/>
    <col min="30" max="30" width="4.00390625" style="527" customWidth="1"/>
    <col min="31" max="31" width="3.57421875" style="527" customWidth="1"/>
    <col min="32" max="32" width="6.00390625" style="527" customWidth="1"/>
    <col min="33" max="64" width="1.57421875" style="527" customWidth="1"/>
    <col min="65" max="65" width="2.28125" style="527" customWidth="1"/>
    <col min="66" max="76" width="3.421875" style="527" customWidth="1"/>
    <col min="77" max="16384" width="9.140625" style="527" customWidth="1"/>
  </cols>
  <sheetData>
    <row r="1" spans="1:64" ht="17.25" customHeight="1" thickBot="1">
      <c r="A1" s="523"/>
      <c r="B1" s="524"/>
      <c r="C1" s="525"/>
      <c r="D1" s="525"/>
      <c r="E1" s="525"/>
      <c r="F1" s="525"/>
      <c r="G1" s="525"/>
      <c r="H1" s="525"/>
      <c r="I1" s="525"/>
      <c r="J1" s="526"/>
      <c r="K1" s="524"/>
      <c r="L1" s="524"/>
      <c r="M1" s="524"/>
      <c r="N1" s="524"/>
      <c r="O1" s="524"/>
      <c r="P1" s="524"/>
      <c r="Q1" s="524"/>
      <c r="S1" s="524"/>
      <c r="U1" s="524"/>
      <c r="V1" s="524"/>
      <c r="W1" s="524"/>
      <c r="X1" s="524"/>
      <c r="Y1" s="524"/>
      <c r="Z1" s="524"/>
      <c r="AA1" s="524"/>
      <c r="AB1" s="524"/>
      <c r="AC1" s="524"/>
      <c r="AD1" s="524"/>
      <c r="AE1" s="524"/>
      <c r="AF1" s="524"/>
      <c r="AG1" s="528"/>
      <c r="AH1" s="528"/>
      <c r="AI1" s="528"/>
      <c r="AJ1" s="528"/>
      <c r="AK1" s="528"/>
      <c r="AL1" s="528"/>
      <c r="AM1" s="528"/>
      <c r="AN1" s="528"/>
      <c r="AO1" s="524"/>
      <c r="AP1" s="524"/>
      <c r="AQ1" s="524"/>
      <c r="AR1" s="524"/>
      <c r="AS1" s="524"/>
      <c r="AT1" s="524"/>
      <c r="AU1" s="524"/>
      <c r="AV1" s="524"/>
      <c r="AW1" s="528"/>
      <c r="AX1" s="528"/>
      <c r="AY1" s="528"/>
      <c r="AZ1" s="528"/>
      <c r="BA1" s="528"/>
      <c r="BB1" s="528"/>
      <c r="BC1" s="528"/>
      <c r="BD1" s="528"/>
      <c r="BE1" s="528"/>
      <c r="BF1" s="528"/>
      <c r="BG1" s="529"/>
      <c r="BH1" s="529"/>
      <c r="BI1" s="1429"/>
      <c r="BJ1" s="1430"/>
      <c r="BK1" s="530"/>
      <c r="BL1" s="524"/>
    </row>
    <row r="2" spans="1:64" ht="15.75" customHeight="1">
      <c r="A2" s="525"/>
      <c r="B2" s="531"/>
      <c r="C2" s="532"/>
      <c r="D2" s="525"/>
      <c r="E2" s="525"/>
      <c r="F2" s="525"/>
      <c r="G2" s="525"/>
      <c r="H2" s="525"/>
      <c r="I2" s="525"/>
      <c r="J2" s="533"/>
      <c r="K2" s="531"/>
      <c r="L2" s="531"/>
      <c r="M2" s="531"/>
      <c r="N2" s="531"/>
      <c r="O2" s="531"/>
      <c r="P2" s="531"/>
      <c r="Q2" s="534"/>
      <c r="R2" s="534"/>
      <c r="S2" s="534"/>
      <c r="T2" s="534"/>
      <c r="U2" s="534"/>
      <c r="V2" s="534"/>
      <c r="W2" s="528"/>
      <c r="X2" s="534"/>
      <c r="Y2" s="534"/>
      <c r="Z2" s="534"/>
      <c r="AA2" s="534"/>
      <c r="AB2" s="534"/>
      <c r="AC2" s="534"/>
      <c r="AD2" s="534"/>
      <c r="AE2" s="534"/>
      <c r="AF2" s="534"/>
      <c r="AG2" s="528"/>
      <c r="AH2" s="528"/>
      <c r="AI2" s="528"/>
      <c r="AJ2" s="528"/>
      <c r="AK2" s="528"/>
      <c r="AL2" s="528"/>
      <c r="AM2" s="528"/>
      <c r="AN2" s="528"/>
      <c r="AO2" s="535"/>
      <c r="AP2" s="535"/>
      <c r="AQ2" s="535"/>
      <c r="AR2" s="535"/>
      <c r="AS2" s="535"/>
      <c r="AT2" s="535"/>
      <c r="AU2" s="535"/>
      <c r="AV2" s="535"/>
      <c r="AW2" s="528"/>
      <c r="AX2" s="528"/>
      <c r="AY2" s="528"/>
      <c r="AZ2" s="528"/>
      <c r="BA2" s="528"/>
      <c r="BB2" s="528"/>
      <c r="BC2" s="528"/>
      <c r="BD2" s="528"/>
      <c r="BE2" s="528"/>
      <c r="BF2" s="528"/>
      <c r="BG2" s="1486" t="s">
        <v>308</v>
      </c>
      <c r="BH2" s="1486"/>
      <c r="BI2" s="1486"/>
      <c r="BJ2" s="1486"/>
      <c r="BK2" s="1486"/>
      <c r="BL2" s="1486"/>
    </row>
    <row r="3" spans="1:64" ht="20.25">
      <c r="A3" s="537" t="s">
        <v>309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8"/>
      <c r="X3" s="538"/>
      <c r="Y3" s="538"/>
      <c r="Z3" s="538"/>
      <c r="AA3" s="538"/>
      <c r="AB3" s="538"/>
      <c r="AC3" s="538"/>
      <c r="AD3" s="538"/>
      <c r="AE3" s="538"/>
      <c r="AF3" s="524"/>
      <c r="AG3" s="524"/>
      <c r="AH3" s="524"/>
      <c r="AI3" s="524"/>
      <c r="AJ3" s="524"/>
      <c r="AK3" s="524"/>
      <c r="AL3" s="524"/>
      <c r="AM3" s="524"/>
      <c r="AN3" s="524"/>
      <c r="AO3" s="524"/>
      <c r="AP3" s="524"/>
      <c r="AQ3" s="524"/>
      <c r="AR3" s="524"/>
      <c r="AS3" s="524"/>
      <c r="AT3" s="524"/>
      <c r="AU3" s="524"/>
      <c r="AV3" s="524"/>
      <c r="AW3" s="524"/>
      <c r="AX3" s="524"/>
      <c r="AY3" s="524"/>
      <c r="AZ3" s="524"/>
      <c r="BA3" s="524"/>
      <c r="BB3" s="524"/>
      <c r="BC3" s="524"/>
      <c r="BD3" s="524"/>
      <c r="BE3" s="524"/>
      <c r="BF3" s="524"/>
      <c r="BG3" s="524"/>
      <c r="BH3" s="524"/>
      <c r="BI3" s="524"/>
      <c r="BJ3" s="524"/>
      <c r="BK3" s="524"/>
      <c r="BL3" s="524"/>
    </row>
    <row r="4" spans="1:64" ht="16.5" customHeight="1" thickBot="1">
      <c r="A4" s="539"/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1"/>
      <c r="AG4" s="541"/>
      <c r="AH4" s="541"/>
      <c r="AI4" s="541"/>
      <c r="AJ4" s="541"/>
      <c r="AK4" s="541"/>
      <c r="AL4" s="541"/>
      <c r="AM4" s="541"/>
      <c r="AN4" s="541"/>
      <c r="AO4" s="541"/>
      <c r="AP4" s="541"/>
      <c r="AQ4" s="541"/>
      <c r="AR4" s="541"/>
      <c r="AS4" s="541"/>
      <c r="AT4" s="541"/>
      <c r="AU4" s="541"/>
      <c r="AV4" s="541"/>
      <c r="AW4" s="524"/>
      <c r="AX4" s="524"/>
      <c r="AY4" s="524"/>
      <c r="AZ4" s="541"/>
      <c r="BA4" s="541"/>
      <c r="BB4" s="541"/>
      <c r="BC4" s="541"/>
      <c r="BD4" s="541"/>
      <c r="BE4" s="541"/>
      <c r="BF4" s="541"/>
      <c r="BG4" s="541"/>
      <c r="BH4" s="541"/>
      <c r="BI4" s="541"/>
      <c r="BJ4" s="541"/>
      <c r="BK4" s="541"/>
      <c r="BL4" s="524"/>
    </row>
    <row r="5" spans="1:64" ht="21" customHeight="1" thickBot="1">
      <c r="A5" s="542">
        <v>1</v>
      </c>
      <c r="B5" s="543">
        <v>2</v>
      </c>
      <c r="C5" s="543">
        <v>5</v>
      </c>
      <c r="D5" s="544">
        <v>4</v>
      </c>
      <c r="E5" s="528"/>
      <c r="F5" s="542">
        <v>0</v>
      </c>
      <c r="G5" s="544">
        <v>1</v>
      </c>
      <c r="I5" s="542">
        <v>2</v>
      </c>
      <c r="J5" s="543">
        <v>8</v>
      </c>
      <c r="K5" s="543">
        <v>0</v>
      </c>
      <c r="L5" s="544">
        <v>0</v>
      </c>
      <c r="M5" s="528"/>
      <c r="N5" s="542">
        <v>5</v>
      </c>
      <c r="O5" s="543">
        <v>1</v>
      </c>
      <c r="P5" s="543">
        <v>3</v>
      </c>
      <c r="Q5" s="543">
        <v>0</v>
      </c>
      <c r="R5" s="543">
        <v>0</v>
      </c>
      <c r="S5" s="544">
        <v>9</v>
      </c>
      <c r="T5" s="528"/>
      <c r="U5" s="545">
        <v>2</v>
      </c>
      <c r="V5" s="546">
        <v>0</v>
      </c>
      <c r="W5" s="546">
        <v>0</v>
      </c>
      <c r="X5" s="547">
        <v>7</v>
      </c>
      <c r="Y5" s="531"/>
      <c r="Z5" s="528"/>
      <c r="AA5" s="528"/>
      <c r="AB5" s="528"/>
      <c r="AC5" s="528"/>
      <c r="AD5" s="528"/>
      <c r="AE5" s="528"/>
      <c r="AF5" s="1522" t="s">
        <v>505</v>
      </c>
      <c r="AG5" s="1522"/>
      <c r="AH5" s="1522"/>
      <c r="AI5" s="1522"/>
      <c r="AJ5" s="1522"/>
      <c r="AK5" s="1522"/>
      <c r="AL5" s="1522"/>
      <c r="AM5" s="1522"/>
      <c r="AN5" s="1522"/>
      <c r="AO5" s="1522"/>
      <c r="AP5" s="1522"/>
      <c r="AQ5" s="1522"/>
      <c r="AR5" s="1522"/>
      <c r="AS5" s="1522"/>
      <c r="AT5" s="1522"/>
      <c r="AU5" s="1522"/>
      <c r="AV5" s="1522"/>
      <c r="AW5" s="1522"/>
      <c r="AX5" s="1522"/>
      <c r="AY5" s="1522"/>
      <c r="AZ5" s="1522"/>
      <c r="BA5" s="1522"/>
      <c r="BB5" s="1522"/>
      <c r="BC5" s="1522"/>
      <c r="BD5" s="1522"/>
      <c r="BE5" s="1522"/>
      <c r="BF5" s="1522"/>
      <c r="BG5" s="1522"/>
      <c r="BH5" s="1522"/>
      <c r="BI5" s="1522"/>
      <c r="BJ5" s="1522"/>
      <c r="BK5" s="530"/>
      <c r="BL5" s="524"/>
    </row>
    <row r="6" spans="1:64" ht="12.75" customHeight="1">
      <c r="A6" s="548" t="s">
        <v>508</v>
      </c>
      <c r="B6" s="548"/>
      <c r="C6" s="548"/>
      <c r="D6" s="548"/>
      <c r="E6" s="528"/>
      <c r="F6" s="549" t="s">
        <v>617</v>
      </c>
      <c r="G6" s="548"/>
      <c r="H6" s="550"/>
      <c r="I6" s="549" t="s">
        <v>310</v>
      </c>
      <c r="J6" s="549"/>
      <c r="K6" s="549"/>
      <c r="L6" s="549"/>
      <c r="M6" s="528"/>
      <c r="N6" s="548" t="s">
        <v>507</v>
      </c>
      <c r="O6" s="548"/>
      <c r="P6" s="548"/>
      <c r="Q6" s="548"/>
      <c r="R6" s="548"/>
      <c r="S6" s="548"/>
      <c r="T6" s="528"/>
      <c r="U6" s="1506" t="s">
        <v>513</v>
      </c>
      <c r="V6" s="1506"/>
      <c r="W6" s="1506"/>
      <c r="X6" s="1506"/>
      <c r="Y6" s="548"/>
      <c r="Z6" s="528"/>
      <c r="AA6" s="528"/>
      <c r="AB6" s="528"/>
      <c r="AC6" s="528"/>
      <c r="AD6" s="528"/>
      <c r="AE6" s="528"/>
      <c r="AF6" s="1488" t="s">
        <v>311</v>
      </c>
      <c r="AG6" s="1488"/>
      <c r="AH6" s="1488"/>
      <c r="AI6" s="1488"/>
      <c r="AJ6" s="1488"/>
      <c r="AK6" s="1488"/>
      <c r="AL6" s="1488"/>
      <c r="AM6" s="1488"/>
      <c r="AN6" s="1488"/>
      <c r="AO6" s="1488"/>
      <c r="AP6" s="1488"/>
      <c r="AQ6" s="1488"/>
      <c r="AR6" s="1488"/>
      <c r="AS6" s="1488"/>
      <c r="AT6" s="1488"/>
      <c r="AU6" s="1488"/>
      <c r="AV6" s="1488"/>
      <c r="AW6" s="1488"/>
      <c r="AX6" s="1488"/>
      <c r="AY6" s="1488"/>
      <c r="AZ6" s="1488"/>
      <c r="BA6" s="1488"/>
      <c r="BB6" s="1488"/>
      <c r="BC6" s="1488"/>
      <c r="BD6" s="1488"/>
      <c r="BE6" s="1488"/>
      <c r="BF6" s="1488"/>
      <c r="BG6" s="1488"/>
      <c r="BH6" s="1488"/>
      <c r="BI6" s="1488"/>
      <c r="BJ6" s="1488"/>
      <c r="BK6" s="536"/>
      <c r="BL6" s="532"/>
    </row>
    <row r="7" spans="1:64" ht="12.75" customHeight="1">
      <c r="A7" s="534"/>
      <c r="B7" s="534"/>
      <c r="C7" s="534"/>
      <c r="D7" s="534"/>
      <c r="E7" s="534"/>
      <c r="F7" s="534"/>
      <c r="G7" s="534"/>
      <c r="H7" s="534"/>
      <c r="I7" s="534"/>
      <c r="J7" s="534"/>
      <c r="K7" s="534"/>
      <c r="L7" s="534"/>
      <c r="M7" s="534"/>
      <c r="N7" s="534"/>
      <c r="O7" s="534"/>
      <c r="P7" s="534"/>
      <c r="Q7" s="534"/>
      <c r="R7" s="534"/>
      <c r="S7" s="534"/>
      <c r="T7" s="534"/>
      <c r="U7" s="534"/>
      <c r="V7" s="534"/>
      <c r="W7" s="534"/>
      <c r="X7" s="534"/>
      <c r="Y7" s="534"/>
      <c r="Z7" s="534"/>
      <c r="AA7" s="534"/>
      <c r="AB7" s="534"/>
      <c r="AC7" s="534"/>
      <c r="AD7" s="534"/>
      <c r="AE7" s="534"/>
      <c r="AF7" s="531"/>
      <c r="AG7" s="531"/>
      <c r="AH7" s="531"/>
      <c r="AI7" s="526"/>
      <c r="AJ7" s="526"/>
      <c r="AK7" s="526"/>
      <c r="AL7" s="526"/>
      <c r="AM7" s="526"/>
      <c r="AN7" s="526"/>
      <c r="AO7" s="526"/>
      <c r="AP7" s="526"/>
      <c r="AQ7" s="526"/>
      <c r="AR7" s="526"/>
      <c r="AS7" s="526"/>
      <c r="AT7" s="526"/>
      <c r="AU7" s="526"/>
      <c r="AV7" s="526"/>
      <c r="AW7" s="531"/>
      <c r="AX7" s="531"/>
      <c r="AY7" s="531"/>
      <c r="AZ7" s="526"/>
      <c r="BA7" s="526"/>
      <c r="BB7" s="526"/>
      <c r="BC7" s="526"/>
      <c r="BD7" s="526"/>
      <c r="BE7" s="526"/>
      <c r="BF7" s="526"/>
      <c r="BG7" s="526"/>
      <c r="BH7" s="526"/>
      <c r="BI7" s="526"/>
      <c r="BJ7" s="526"/>
      <c r="BK7" s="526"/>
      <c r="BL7" s="524"/>
    </row>
    <row r="8" spans="1:51" ht="18.75" customHeight="1" thickBot="1">
      <c r="A8" s="528"/>
      <c r="B8" s="528"/>
      <c r="C8" s="528"/>
      <c r="D8" s="528"/>
      <c r="E8" s="528"/>
      <c r="F8" s="528"/>
      <c r="G8" s="528"/>
      <c r="H8" s="551"/>
      <c r="I8" s="552"/>
      <c r="J8" s="552"/>
      <c r="K8" s="552"/>
      <c r="L8" s="552"/>
      <c r="M8" s="552"/>
      <c r="N8" s="548"/>
      <c r="O8" s="552"/>
      <c r="P8" s="528"/>
      <c r="Q8" s="551"/>
      <c r="R8" s="552"/>
      <c r="S8" s="552"/>
      <c r="T8" s="552"/>
      <c r="U8" s="552"/>
      <c r="V8" s="552"/>
      <c r="W8" s="552"/>
      <c r="X8" s="552"/>
      <c r="Y8" s="552"/>
      <c r="Z8" s="528"/>
      <c r="AA8" s="528"/>
      <c r="AB8" s="528"/>
      <c r="AC8" s="528"/>
      <c r="AD8" s="528"/>
      <c r="AE8" s="528"/>
      <c r="AF8" s="528"/>
      <c r="AG8" s="528"/>
      <c r="AH8" s="528"/>
      <c r="AW8" s="528"/>
      <c r="AX8" s="528"/>
      <c r="AY8" s="528"/>
    </row>
    <row r="9" spans="1:63" ht="21.75" customHeight="1" thickBot="1">
      <c r="A9" s="553"/>
      <c r="B9" s="554"/>
      <c r="C9" s="554"/>
      <c r="D9" s="554"/>
      <c r="E9" s="554"/>
      <c r="F9" s="555"/>
      <c r="G9" s="528"/>
      <c r="H9" s="542">
        <v>7</v>
      </c>
      <c r="I9" s="543">
        <v>5</v>
      </c>
      <c r="J9" s="543">
        <v>1</v>
      </c>
      <c r="K9" s="543">
        <v>1</v>
      </c>
      <c r="L9" s="556">
        <v>1</v>
      </c>
      <c r="M9" s="544">
        <v>5</v>
      </c>
      <c r="N9" s="557"/>
      <c r="O9" s="557"/>
      <c r="P9" s="558"/>
      <c r="Q9" s="558"/>
      <c r="R9" s="558"/>
      <c r="S9" s="558"/>
      <c r="T9" s="528"/>
      <c r="U9" s="553"/>
      <c r="V9" s="559"/>
      <c r="W9" s="560"/>
      <c r="X9" s="561">
        <v>2</v>
      </c>
      <c r="Y9" s="562">
        <v>0</v>
      </c>
      <c r="Z9" s="563">
        <v>0</v>
      </c>
      <c r="AA9" s="563">
        <v>7</v>
      </c>
      <c r="AB9" s="563">
        <v>1</v>
      </c>
      <c r="AC9" s="564">
        <v>2</v>
      </c>
      <c r="AD9" s="528"/>
      <c r="AE9" s="560"/>
      <c r="AF9" s="565"/>
      <c r="AG9" s="566"/>
      <c r="AH9" s="567"/>
      <c r="AI9" s="1508"/>
      <c r="AJ9" s="1509"/>
      <c r="AK9" s="1508"/>
      <c r="AL9" s="1509"/>
      <c r="AM9" s="568"/>
      <c r="AN9" s="559"/>
      <c r="AW9" s="1510">
        <v>0</v>
      </c>
      <c r="AX9" s="1509"/>
      <c r="AY9" s="1495">
        <v>2</v>
      </c>
      <c r="AZ9" s="1496"/>
      <c r="BA9" s="560"/>
      <c r="BB9" s="560"/>
      <c r="BC9" s="560"/>
      <c r="BD9" s="560"/>
      <c r="BG9" s="1429">
        <v>8</v>
      </c>
      <c r="BH9" s="1497"/>
      <c r="BI9" s="1511">
        <v>0</v>
      </c>
      <c r="BJ9" s="1430"/>
      <c r="BK9" s="530"/>
    </row>
    <row r="10" spans="1:63" ht="31.5" customHeight="1">
      <c r="A10" s="557" t="s">
        <v>312</v>
      </c>
      <c r="B10" s="570"/>
      <c r="C10" s="570"/>
      <c r="D10" s="570"/>
      <c r="E10" s="570"/>
      <c r="F10" s="570"/>
      <c r="G10" s="528"/>
      <c r="H10" s="548" t="s">
        <v>511</v>
      </c>
      <c r="I10" s="548"/>
      <c r="J10" s="548"/>
      <c r="K10" s="548"/>
      <c r="L10" s="548"/>
      <c r="M10" s="528"/>
      <c r="N10" s="533"/>
      <c r="O10" s="557"/>
      <c r="P10" s="560"/>
      <c r="Q10" s="560"/>
      <c r="R10" s="560"/>
      <c r="S10" s="560"/>
      <c r="T10" s="528"/>
      <c r="U10" s="570" t="s">
        <v>313</v>
      </c>
      <c r="V10" s="570"/>
      <c r="W10" s="571"/>
      <c r="X10" s="1507" t="s">
        <v>314</v>
      </c>
      <c r="Y10" s="1507"/>
      <c r="Z10" s="1507"/>
      <c r="AA10" s="1507"/>
      <c r="AB10" s="1507"/>
      <c r="AC10" s="1507"/>
      <c r="AD10" s="570"/>
      <c r="AE10" s="572"/>
      <c r="AF10" s="572"/>
      <c r="AG10" s="1487" t="s">
        <v>315</v>
      </c>
      <c r="AH10" s="1487"/>
      <c r="AI10" s="1487"/>
      <c r="AJ10" s="1487"/>
      <c r="AK10" s="1487"/>
      <c r="AL10" s="1487"/>
      <c r="AM10" s="1487"/>
      <c r="AN10" s="1487"/>
      <c r="AW10" s="1506" t="s">
        <v>514</v>
      </c>
      <c r="AX10" s="1506"/>
      <c r="AY10" s="1506"/>
      <c r="AZ10" s="1506"/>
      <c r="BA10" s="536"/>
      <c r="BB10" s="536"/>
      <c r="BC10" s="536"/>
      <c r="BD10" s="536"/>
      <c r="BG10" s="1506" t="s">
        <v>512</v>
      </c>
      <c r="BH10" s="1506"/>
      <c r="BI10" s="1506"/>
      <c r="BJ10" s="1506"/>
      <c r="BK10" s="536"/>
    </row>
    <row r="11" spans="35:61" ht="13.5" thickBot="1">
      <c r="AI11" s="528"/>
      <c r="AJ11" s="528"/>
      <c r="AK11" s="528"/>
      <c r="AZ11" s="528"/>
      <c r="BA11" s="528"/>
      <c r="BB11" s="528"/>
      <c r="BC11" s="528"/>
      <c r="BD11" s="528"/>
      <c r="BE11" s="573" t="s">
        <v>112</v>
      </c>
      <c r="BF11" s="573"/>
      <c r="BG11" s="573"/>
      <c r="BH11" s="573"/>
      <c r="BI11" s="573"/>
    </row>
    <row r="12" spans="1:64" ht="30.75" customHeight="1">
      <c r="A12" s="574" t="s">
        <v>316</v>
      </c>
      <c r="B12" s="575"/>
      <c r="C12" s="575"/>
      <c r="D12" s="575"/>
      <c r="E12" s="575"/>
      <c r="F12" s="575"/>
      <c r="G12" s="575"/>
      <c r="H12" s="575"/>
      <c r="I12" s="575"/>
      <c r="J12" s="575"/>
      <c r="K12" s="575"/>
      <c r="L12" s="575"/>
      <c r="M12" s="575"/>
      <c r="N12" s="575"/>
      <c r="O12" s="575"/>
      <c r="P12" s="575"/>
      <c r="Q12" s="575"/>
      <c r="R12" s="575"/>
      <c r="S12" s="575"/>
      <c r="T12" s="575"/>
      <c r="U12" s="575"/>
      <c r="V12" s="575"/>
      <c r="W12" s="575"/>
      <c r="X12" s="576"/>
      <c r="Y12" s="576"/>
      <c r="Z12" s="576"/>
      <c r="AA12" s="575"/>
      <c r="AB12" s="575"/>
      <c r="AC12" s="575"/>
      <c r="AD12" s="575"/>
      <c r="AE12" s="575"/>
      <c r="AF12" s="1512" t="s">
        <v>718</v>
      </c>
      <c r="AG12" s="1489" t="s">
        <v>317</v>
      </c>
      <c r="AH12" s="1489"/>
      <c r="AI12" s="1489"/>
      <c r="AJ12" s="1489"/>
      <c r="AK12" s="1489"/>
      <c r="AL12" s="1489"/>
      <c r="AM12" s="1489"/>
      <c r="AN12" s="1489"/>
      <c r="AO12" s="1489" t="s">
        <v>318</v>
      </c>
      <c r="AP12" s="1489"/>
      <c r="AQ12" s="1489"/>
      <c r="AR12" s="1489"/>
      <c r="AS12" s="1489"/>
      <c r="AT12" s="1489"/>
      <c r="AU12" s="1489"/>
      <c r="AV12" s="1489"/>
      <c r="AW12" s="1489" t="s">
        <v>25</v>
      </c>
      <c r="AX12" s="1489"/>
      <c r="AY12" s="1489"/>
      <c r="AZ12" s="1489"/>
      <c r="BA12" s="1489"/>
      <c r="BB12" s="1489"/>
      <c r="BC12" s="1489"/>
      <c r="BD12" s="1489"/>
      <c r="BE12" s="1489" t="s">
        <v>319</v>
      </c>
      <c r="BF12" s="1489"/>
      <c r="BG12" s="1489"/>
      <c r="BH12" s="1489"/>
      <c r="BI12" s="1489"/>
      <c r="BJ12" s="1489"/>
      <c r="BK12" s="1490"/>
      <c r="BL12" s="1491"/>
    </row>
    <row r="13" spans="1:64" ht="19.5" customHeight="1">
      <c r="A13" s="577" t="s">
        <v>320</v>
      </c>
      <c r="B13" s="523"/>
      <c r="C13" s="531"/>
      <c r="D13" s="531"/>
      <c r="E13" s="531"/>
      <c r="F13" s="531"/>
      <c r="G13" s="531"/>
      <c r="H13" s="531"/>
      <c r="I13" s="531"/>
      <c r="J13" s="531"/>
      <c r="K13" s="531"/>
      <c r="L13" s="531"/>
      <c r="M13" s="531"/>
      <c r="N13" s="531"/>
      <c r="O13" s="531"/>
      <c r="P13" s="531"/>
      <c r="Q13" s="531"/>
      <c r="R13" s="531"/>
      <c r="S13" s="531"/>
      <c r="T13" s="531"/>
      <c r="U13" s="531"/>
      <c r="V13" s="531"/>
      <c r="W13" s="531"/>
      <c r="X13" s="531"/>
      <c r="Y13" s="531"/>
      <c r="Z13" s="578"/>
      <c r="AA13" s="531"/>
      <c r="AB13" s="531"/>
      <c r="AC13" s="531"/>
      <c r="AD13" s="531"/>
      <c r="AE13" s="531"/>
      <c r="AF13" s="1513"/>
      <c r="AG13" s="1492" t="s">
        <v>321</v>
      </c>
      <c r="AH13" s="1492"/>
      <c r="AI13" s="1492"/>
      <c r="AJ13" s="1492"/>
      <c r="AK13" s="1492"/>
      <c r="AL13" s="1492"/>
      <c r="AM13" s="1492"/>
      <c r="AN13" s="1492"/>
      <c r="AO13" s="1492"/>
      <c r="AP13" s="1492"/>
      <c r="AQ13" s="1492"/>
      <c r="AR13" s="1492"/>
      <c r="AS13" s="1492"/>
      <c r="AT13" s="1492"/>
      <c r="AU13" s="1492"/>
      <c r="AV13" s="1492"/>
      <c r="AW13" s="1492"/>
      <c r="AX13" s="1492"/>
      <c r="AY13" s="1492"/>
      <c r="AZ13" s="1492"/>
      <c r="BA13" s="1492"/>
      <c r="BB13" s="1492"/>
      <c r="BC13" s="1492"/>
      <c r="BD13" s="1492"/>
      <c r="BE13" s="1492"/>
      <c r="BF13" s="1492"/>
      <c r="BG13" s="1492"/>
      <c r="BH13" s="1492"/>
      <c r="BI13" s="1492"/>
      <c r="BJ13" s="1492"/>
      <c r="BK13" s="1493"/>
      <c r="BL13" s="1494"/>
    </row>
    <row r="14" spans="1:64" ht="19.5" customHeight="1">
      <c r="A14" s="577"/>
      <c r="B14" s="523"/>
      <c r="C14" s="531"/>
      <c r="D14" s="531"/>
      <c r="E14" s="531"/>
      <c r="F14" s="531"/>
      <c r="G14" s="531"/>
      <c r="H14" s="531"/>
      <c r="I14" s="531"/>
      <c r="J14" s="531"/>
      <c r="K14" s="531"/>
      <c r="L14" s="531"/>
      <c r="M14" s="531"/>
      <c r="N14" s="531"/>
      <c r="O14" s="531"/>
      <c r="P14" s="531"/>
      <c r="Q14" s="531"/>
      <c r="R14" s="531"/>
      <c r="S14" s="531"/>
      <c r="T14" s="531"/>
      <c r="U14" s="531"/>
      <c r="V14" s="531"/>
      <c r="W14" s="531"/>
      <c r="X14" s="531"/>
      <c r="Y14" s="531"/>
      <c r="Z14" s="531"/>
      <c r="AA14" s="579"/>
      <c r="AB14" s="531"/>
      <c r="AC14" s="531"/>
      <c r="AD14" s="531"/>
      <c r="AE14" s="531"/>
      <c r="AF14" s="580"/>
      <c r="AG14" s="581"/>
      <c r="AH14" s="581"/>
      <c r="AI14" s="581"/>
      <c r="AJ14" s="581"/>
      <c r="AK14" s="581"/>
      <c r="AL14" s="581"/>
      <c r="AM14" s="581"/>
      <c r="AN14" s="581"/>
      <c r="AO14" s="581"/>
      <c r="AP14" s="581"/>
      <c r="AQ14" s="581"/>
      <c r="AR14" s="581"/>
      <c r="AS14" s="581"/>
      <c r="AT14" s="581"/>
      <c r="AU14" s="581"/>
      <c r="AV14" s="581"/>
      <c r="AW14" s="581"/>
      <c r="AX14" s="581"/>
      <c r="AY14" s="581"/>
      <c r="AZ14" s="581"/>
      <c r="BA14" s="581"/>
      <c r="BB14" s="581"/>
      <c r="BC14" s="581"/>
      <c r="BD14" s="581"/>
      <c r="BE14" s="581"/>
      <c r="BF14" s="581"/>
      <c r="BG14" s="581"/>
      <c r="BH14" s="581"/>
      <c r="BI14" s="581"/>
      <c r="BJ14" s="581"/>
      <c r="BK14" s="582"/>
      <c r="BL14" s="583"/>
    </row>
    <row r="15" spans="1:64" ht="12" customHeight="1" thickBot="1">
      <c r="A15" s="584">
        <v>1</v>
      </c>
      <c r="B15" s="585"/>
      <c r="C15" s="585"/>
      <c r="D15" s="585"/>
      <c r="E15" s="585"/>
      <c r="F15" s="585"/>
      <c r="G15" s="585"/>
      <c r="H15" s="585"/>
      <c r="I15" s="585"/>
      <c r="J15" s="585"/>
      <c r="K15" s="585"/>
      <c r="L15" s="585"/>
      <c r="M15" s="585"/>
      <c r="N15" s="585"/>
      <c r="O15" s="585"/>
      <c r="P15" s="585"/>
      <c r="Q15" s="585"/>
      <c r="R15" s="585"/>
      <c r="S15" s="585"/>
      <c r="T15" s="585"/>
      <c r="U15" s="585"/>
      <c r="V15" s="585"/>
      <c r="W15" s="585"/>
      <c r="X15" s="585"/>
      <c r="Y15" s="585"/>
      <c r="Z15" s="586"/>
      <c r="AA15" s="585"/>
      <c r="AB15" s="585"/>
      <c r="AC15" s="585"/>
      <c r="AD15" s="585"/>
      <c r="AE15" s="585"/>
      <c r="AF15" s="587">
        <v>2</v>
      </c>
      <c r="AG15" s="1498">
        <v>3</v>
      </c>
      <c r="AH15" s="1498"/>
      <c r="AI15" s="1498"/>
      <c r="AJ15" s="1498"/>
      <c r="AK15" s="1498"/>
      <c r="AL15" s="1498"/>
      <c r="AM15" s="1498"/>
      <c r="AN15" s="1498"/>
      <c r="AO15" s="1498">
        <v>4</v>
      </c>
      <c r="AP15" s="1498"/>
      <c r="AQ15" s="1498"/>
      <c r="AR15" s="1498"/>
      <c r="AS15" s="1498"/>
      <c r="AT15" s="1498"/>
      <c r="AU15" s="1498"/>
      <c r="AV15" s="1498"/>
      <c r="AW15" s="1498">
        <v>5</v>
      </c>
      <c r="AX15" s="1498"/>
      <c r="AY15" s="1498"/>
      <c r="AZ15" s="1498"/>
      <c r="BA15" s="1498"/>
      <c r="BB15" s="1498"/>
      <c r="BC15" s="1498"/>
      <c r="BD15" s="1498"/>
      <c r="BE15" s="1498">
        <v>6</v>
      </c>
      <c r="BF15" s="1498"/>
      <c r="BG15" s="1498"/>
      <c r="BH15" s="1498"/>
      <c r="BI15" s="1498"/>
      <c r="BJ15" s="1498"/>
      <c r="BK15" s="1499"/>
      <c r="BL15" s="1500"/>
    </row>
    <row r="16" spans="1:64" ht="18.75" customHeight="1">
      <c r="A16" s="1479" t="s">
        <v>322</v>
      </c>
      <c r="B16" s="1480"/>
      <c r="C16" s="1480"/>
      <c r="D16" s="1480"/>
      <c r="E16" s="1480"/>
      <c r="F16" s="1480"/>
      <c r="G16" s="1480"/>
      <c r="H16" s="1480"/>
      <c r="I16" s="1480"/>
      <c r="J16" s="1480"/>
      <c r="K16" s="1480"/>
      <c r="L16" s="1480"/>
      <c r="M16" s="1480"/>
      <c r="N16" s="1480"/>
      <c r="O16" s="1480"/>
      <c r="P16" s="1480"/>
      <c r="Q16" s="1480"/>
      <c r="R16" s="1480"/>
      <c r="S16" s="1480"/>
      <c r="T16" s="1480"/>
      <c r="U16" s="1480"/>
      <c r="V16" s="1480"/>
      <c r="W16" s="1480"/>
      <c r="X16" s="1480"/>
      <c r="Y16" s="1480"/>
      <c r="Z16" s="1480"/>
      <c r="AA16" s="1480"/>
      <c r="AB16" s="1480"/>
      <c r="AC16" s="1480"/>
      <c r="AD16" s="1480"/>
      <c r="AE16" s="1480"/>
      <c r="AF16" s="588" t="s">
        <v>533</v>
      </c>
      <c r="AG16" s="1501">
        <v>647307</v>
      </c>
      <c r="AH16" s="1501"/>
      <c r="AI16" s="1501"/>
      <c r="AJ16" s="1501"/>
      <c r="AK16" s="1501"/>
      <c r="AL16" s="1501"/>
      <c r="AM16" s="1501"/>
      <c r="AN16" s="1501"/>
      <c r="AO16" s="1501">
        <v>621357</v>
      </c>
      <c r="AP16" s="1501"/>
      <c r="AQ16" s="1501"/>
      <c r="AR16" s="1501"/>
      <c r="AS16" s="1501"/>
      <c r="AT16" s="1501"/>
      <c r="AU16" s="1501"/>
      <c r="AV16" s="1501"/>
      <c r="AW16" s="1502">
        <v>596004</v>
      </c>
      <c r="AX16" s="1502"/>
      <c r="AY16" s="1502"/>
      <c r="AZ16" s="1502"/>
      <c r="BA16" s="1502"/>
      <c r="BB16" s="1502"/>
      <c r="BC16" s="1502"/>
      <c r="BD16" s="1502"/>
      <c r="BE16" s="1503" t="s">
        <v>323</v>
      </c>
      <c r="BF16" s="1503"/>
      <c r="BG16" s="1503"/>
      <c r="BH16" s="1503"/>
      <c r="BI16" s="1503"/>
      <c r="BJ16" s="1503"/>
      <c r="BK16" s="1504"/>
      <c r="BL16" s="1505"/>
    </row>
    <row r="17" spans="1:64" ht="18.75" customHeight="1">
      <c r="A17" s="1481" t="s">
        <v>324</v>
      </c>
      <c r="B17" s="1482"/>
      <c r="C17" s="1482"/>
      <c r="D17" s="1482"/>
      <c r="E17" s="1482"/>
      <c r="F17" s="1482"/>
      <c r="G17" s="1482"/>
      <c r="H17" s="1482"/>
      <c r="I17" s="1482"/>
      <c r="J17" s="1482"/>
      <c r="K17" s="1482"/>
      <c r="L17" s="1482"/>
      <c r="M17" s="1482"/>
      <c r="N17" s="1482"/>
      <c r="O17" s="1482"/>
      <c r="P17" s="1482"/>
      <c r="Q17" s="1482"/>
      <c r="R17" s="1482"/>
      <c r="S17" s="1482"/>
      <c r="T17" s="1482"/>
      <c r="U17" s="1482"/>
      <c r="V17" s="1482"/>
      <c r="W17" s="1482"/>
      <c r="X17" s="1482"/>
      <c r="Y17" s="1482"/>
      <c r="Z17" s="1482"/>
      <c r="AA17" s="1482"/>
      <c r="AB17" s="1482"/>
      <c r="AC17" s="1482"/>
      <c r="AD17" s="1482"/>
      <c r="AE17" s="1482"/>
      <c r="AF17" s="589" t="s">
        <v>535</v>
      </c>
      <c r="AG17" s="1451">
        <v>263215</v>
      </c>
      <c r="AH17" s="1451"/>
      <c r="AI17" s="1451"/>
      <c r="AJ17" s="1451"/>
      <c r="AK17" s="1451"/>
      <c r="AL17" s="1451"/>
      <c r="AM17" s="1451"/>
      <c r="AN17" s="1451"/>
      <c r="AO17" s="1451">
        <v>331746</v>
      </c>
      <c r="AP17" s="1451"/>
      <c r="AQ17" s="1451"/>
      <c r="AR17" s="1451"/>
      <c r="AS17" s="1451"/>
      <c r="AT17" s="1451"/>
      <c r="AU17" s="1451"/>
      <c r="AV17" s="1451"/>
      <c r="AW17" s="1448">
        <v>311720</v>
      </c>
      <c r="AX17" s="1448"/>
      <c r="AY17" s="1448"/>
      <c r="AZ17" s="1448"/>
      <c r="BA17" s="1448"/>
      <c r="BB17" s="1448"/>
      <c r="BC17" s="1448"/>
      <c r="BD17" s="1448"/>
      <c r="BE17" s="1432" t="s">
        <v>323</v>
      </c>
      <c r="BF17" s="1432"/>
      <c r="BG17" s="1432"/>
      <c r="BH17" s="1432"/>
      <c r="BI17" s="1432"/>
      <c r="BJ17" s="1432"/>
      <c r="BK17" s="1433"/>
      <c r="BL17" s="1434"/>
    </row>
    <row r="18" spans="1:64" ht="18.75" customHeight="1">
      <c r="A18" s="1481" t="s">
        <v>325</v>
      </c>
      <c r="B18" s="1482"/>
      <c r="C18" s="1482"/>
      <c r="D18" s="1482"/>
      <c r="E18" s="1482"/>
      <c r="F18" s="1482"/>
      <c r="G18" s="1482"/>
      <c r="H18" s="1482"/>
      <c r="I18" s="1482"/>
      <c r="J18" s="1482"/>
      <c r="K18" s="1482"/>
      <c r="L18" s="1482"/>
      <c r="M18" s="1482"/>
      <c r="N18" s="1482"/>
      <c r="O18" s="1482"/>
      <c r="P18" s="1482"/>
      <c r="Q18" s="1482"/>
      <c r="R18" s="1482"/>
      <c r="S18" s="1482"/>
      <c r="T18" s="1482"/>
      <c r="U18" s="1482"/>
      <c r="V18" s="1482"/>
      <c r="W18" s="1482"/>
      <c r="X18" s="1482"/>
      <c r="Y18" s="1482"/>
      <c r="Z18" s="1482"/>
      <c r="AA18" s="1482"/>
      <c r="AB18" s="1482"/>
      <c r="AC18" s="1482"/>
      <c r="AD18" s="1482"/>
      <c r="AE18" s="1482"/>
      <c r="AF18" s="589" t="s">
        <v>537</v>
      </c>
      <c r="AG18" s="1451">
        <v>139195</v>
      </c>
      <c r="AH18" s="1451"/>
      <c r="AI18" s="1451"/>
      <c r="AJ18" s="1451"/>
      <c r="AK18" s="1451"/>
      <c r="AL18" s="1451"/>
      <c r="AM18" s="1451"/>
      <c r="AN18" s="1451"/>
      <c r="AO18" s="1451">
        <v>145349</v>
      </c>
      <c r="AP18" s="1451"/>
      <c r="AQ18" s="1451"/>
      <c r="AR18" s="1451"/>
      <c r="AS18" s="1451"/>
      <c r="AT18" s="1451"/>
      <c r="AU18" s="1451"/>
      <c r="AV18" s="1451"/>
      <c r="AW18" s="1448">
        <v>137369</v>
      </c>
      <c r="AX18" s="1448"/>
      <c r="AY18" s="1448"/>
      <c r="AZ18" s="1448"/>
      <c r="BA18" s="1448"/>
      <c r="BB18" s="1448"/>
      <c r="BC18" s="1448"/>
      <c r="BD18" s="1448"/>
      <c r="BE18" s="1432" t="s">
        <v>323</v>
      </c>
      <c r="BF18" s="1432"/>
      <c r="BG18" s="1432"/>
      <c r="BH18" s="1432"/>
      <c r="BI18" s="1432"/>
      <c r="BJ18" s="1432"/>
      <c r="BK18" s="1433"/>
      <c r="BL18" s="1434"/>
    </row>
    <row r="19" spans="1:64" ht="18.75" customHeight="1">
      <c r="A19" s="1456" t="s">
        <v>326</v>
      </c>
      <c r="B19" s="1457"/>
      <c r="C19" s="1457"/>
      <c r="D19" s="1457"/>
      <c r="E19" s="1457"/>
      <c r="F19" s="1457"/>
      <c r="G19" s="1457"/>
      <c r="H19" s="1457"/>
      <c r="I19" s="1457"/>
      <c r="J19" s="1457"/>
      <c r="K19" s="1457"/>
      <c r="L19" s="1457"/>
      <c r="M19" s="1457"/>
      <c r="N19" s="1457"/>
      <c r="O19" s="1457"/>
      <c r="P19" s="1457"/>
      <c r="Q19" s="1457"/>
      <c r="R19" s="1457"/>
      <c r="S19" s="1457"/>
      <c r="T19" s="1457"/>
      <c r="U19" s="1457"/>
      <c r="V19" s="1457"/>
      <c r="W19" s="1457"/>
      <c r="X19" s="1457"/>
      <c r="Y19" s="1457"/>
      <c r="Z19" s="1485"/>
      <c r="AA19" s="590"/>
      <c r="AB19" s="1466" t="s">
        <v>327</v>
      </c>
      <c r="AC19" s="1466"/>
      <c r="AD19" s="1466"/>
      <c r="AE19" s="1467"/>
      <c r="AF19" s="591" t="s">
        <v>539</v>
      </c>
      <c r="AG19" s="1451">
        <v>1049717</v>
      </c>
      <c r="AH19" s="1451"/>
      <c r="AI19" s="1451"/>
      <c r="AJ19" s="1451"/>
      <c r="AK19" s="1451"/>
      <c r="AL19" s="1451"/>
      <c r="AM19" s="1451"/>
      <c r="AN19" s="1451"/>
      <c r="AO19" s="1451">
        <v>1098452</v>
      </c>
      <c r="AP19" s="1451"/>
      <c r="AQ19" s="1451"/>
      <c r="AR19" s="1451"/>
      <c r="AS19" s="1451"/>
      <c r="AT19" s="1451"/>
      <c r="AU19" s="1451"/>
      <c r="AV19" s="1451"/>
      <c r="AW19" s="1448">
        <v>1045093</v>
      </c>
      <c r="AX19" s="1448"/>
      <c r="AY19" s="1448"/>
      <c r="AZ19" s="1448"/>
      <c r="BA19" s="1448"/>
      <c r="BB19" s="1448"/>
      <c r="BC19" s="1448"/>
      <c r="BD19" s="1448"/>
      <c r="BE19" s="1432" t="s">
        <v>323</v>
      </c>
      <c r="BF19" s="1432"/>
      <c r="BG19" s="1432"/>
      <c r="BH19" s="1432"/>
      <c r="BI19" s="1432"/>
      <c r="BJ19" s="1432"/>
      <c r="BK19" s="1433"/>
      <c r="BL19" s="1434"/>
    </row>
    <row r="20" spans="1:64" ht="25.5" customHeight="1">
      <c r="A20" s="1473" t="s">
        <v>328</v>
      </c>
      <c r="B20" s="1474"/>
      <c r="C20" s="1474"/>
      <c r="D20" s="1474"/>
      <c r="E20" s="1474"/>
      <c r="F20" s="1474"/>
      <c r="G20" s="1474"/>
      <c r="H20" s="1474"/>
      <c r="I20" s="1474"/>
      <c r="J20" s="1474"/>
      <c r="K20" s="1474"/>
      <c r="L20" s="1474"/>
      <c r="M20" s="1474"/>
      <c r="N20" s="1474"/>
      <c r="O20" s="1474"/>
      <c r="P20" s="1474"/>
      <c r="Q20" s="1474"/>
      <c r="R20" s="1474"/>
      <c r="S20" s="1474"/>
      <c r="T20" s="1474"/>
      <c r="U20" s="1474"/>
      <c r="V20" s="1474"/>
      <c r="W20" s="1474"/>
      <c r="X20" s="1474"/>
      <c r="Y20" s="1474"/>
      <c r="Z20" s="1474"/>
      <c r="AA20" s="1474"/>
      <c r="AB20" s="1474"/>
      <c r="AC20" s="1474"/>
      <c r="AD20" s="1474"/>
      <c r="AE20" s="1474"/>
      <c r="AF20" s="591" t="s">
        <v>541</v>
      </c>
      <c r="AG20" s="1451">
        <v>335284</v>
      </c>
      <c r="AH20" s="1451"/>
      <c r="AI20" s="1451"/>
      <c r="AJ20" s="1451"/>
      <c r="AK20" s="1451"/>
      <c r="AL20" s="1451"/>
      <c r="AM20" s="1451"/>
      <c r="AN20" s="1451"/>
      <c r="AO20" s="1451">
        <v>356041</v>
      </c>
      <c r="AP20" s="1451"/>
      <c r="AQ20" s="1451"/>
      <c r="AR20" s="1451"/>
      <c r="AS20" s="1451"/>
      <c r="AT20" s="1451"/>
      <c r="AU20" s="1451"/>
      <c r="AV20" s="1451"/>
      <c r="AW20" s="1448">
        <v>322898</v>
      </c>
      <c r="AX20" s="1448"/>
      <c r="AY20" s="1448"/>
      <c r="AZ20" s="1448"/>
      <c r="BA20" s="1448"/>
      <c r="BB20" s="1448"/>
      <c r="BC20" s="1448"/>
      <c r="BD20" s="1448"/>
      <c r="BE20" s="1432" t="s">
        <v>323</v>
      </c>
      <c r="BF20" s="1432"/>
      <c r="BG20" s="1432"/>
      <c r="BH20" s="1432"/>
      <c r="BI20" s="1432"/>
      <c r="BJ20" s="1432"/>
      <c r="BK20" s="1433"/>
      <c r="BL20" s="1434"/>
    </row>
    <row r="21" spans="1:64" ht="18.75" customHeight="1">
      <c r="A21" s="1456" t="s">
        <v>329</v>
      </c>
      <c r="B21" s="1457"/>
      <c r="C21" s="1457"/>
      <c r="D21" s="1457"/>
      <c r="E21" s="1457"/>
      <c r="F21" s="1457"/>
      <c r="G21" s="1457"/>
      <c r="H21" s="1457"/>
      <c r="I21" s="1457"/>
      <c r="J21" s="1457"/>
      <c r="K21" s="1457"/>
      <c r="L21" s="1457"/>
      <c r="M21" s="1457"/>
      <c r="N21" s="1457"/>
      <c r="O21" s="1457"/>
      <c r="P21" s="1457"/>
      <c r="Q21" s="1457"/>
      <c r="R21" s="1457"/>
      <c r="S21" s="1457"/>
      <c r="T21" s="1457"/>
      <c r="U21" s="1457"/>
      <c r="V21" s="1457"/>
      <c r="W21" s="1457"/>
      <c r="X21" s="1457"/>
      <c r="Y21" s="1457"/>
      <c r="Z21" s="1457"/>
      <c r="AA21" s="1457"/>
      <c r="AB21" s="1457"/>
      <c r="AC21" s="1457"/>
      <c r="AD21" s="1457"/>
      <c r="AE21" s="1457"/>
      <c r="AF21" s="591" t="s">
        <v>543</v>
      </c>
      <c r="AG21" s="1451">
        <v>6400</v>
      </c>
      <c r="AH21" s="1451"/>
      <c r="AI21" s="1451"/>
      <c r="AJ21" s="1451"/>
      <c r="AK21" s="1451"/>
      <c r="AL21" s="1451"/>
      <c r="AM21" s="1451"/>
      <c r="AN21" s="1451"/>
      <c r="AO21" s="1451">
        <v>7711</v>
      </c>
      <c r="AP21" s="1451"/>
      <c r="AQ21" s="1451"/>
      <c r="AR21" s="1451"/>
      <c r="AS21" s="1451"/>
      <c r="AT21" s="1451"/>
      <c r="AU21" s="1451"/>
      <c r="AV21" s="1451"/>
      <c r="AW21" s="1448">
        <v>7308</v>
      </c>
      <c r="AX21" s="1448"/>
      <c r="AY21" s="1448"/>
      <c r="AZ21" s="1448"/>
      <c r="BA21" s="1448"/>
      <c r="BB21" s="1448"/>
      <c r="BC21" s="1448"/>
      <c r="BD21" s="1448"/>
      <c r="BE21" s="1432" t="s">
        <v>323</v>
      </c>
      <c r="BF21" s="1432"/>
      <c r="BG21" s="1432"/>
      <c r="BH21" s="1432"/>
      <c r="BI21" s="1432"/>
      <c r="BJ21" s="1432"/>
      <c r="BK21" s="1433"/>
      <c r="BL21" s="1434"/>
    </row>
    <row r="22" spans="1:64" ht="18.75" customHeight="1">
      <c r="A22" s="1473" t="s">
        <v>330</v>
      </c>
      <c r="B22" s="1474"/>
      <c r="C22" s="1474"/>
      <c r="D22" s="1474"/>
      <c r="E22" s="1474"/>
      <c r="F22" s="1474"/>
      <c r="G22" s="1474"/>
      <c r="H22" s="1474"/>
      <c r="I22" s="1474"/>
      <c r="J22" s="1474"/>
      <c r="K22" s="1474"/>
      <c r="L22" s="1474"/>
      <c r="M22" s="1474"/>
      <c r="N22" s="1474"/>
      <c r="O22" s="1474"/>
      <c r="P22" s="1474"/>
      <c r="Q22" s="1474"/>
      <c r="R22" s="1474"/>
      <c r="S22" s="1474"/>
      <c r="T22" s="1474"/>
      <c r="U22" s="1474"/>
      <c r="V22" s="1474"/>
      <c r="W22" s="1474"/>
      <c r="X22" s="1474"/>
      <c r="Y22" s="1474"/>
      <c r="Z22" s="1474"/>
      <c r="AA22" s="1474"/>
      <c r="AB22" s="1474"/>
      <c r="AC22" s="1474"/>
      <c r="AD22" s="1474"/>
      <c r="AE22" s="1474"/>
      <c r="AF22" s="591" t="s">
        <v>545</v>
      </c>
      <c r="AG22" s="1451">
        <v>2990074</v>
      </c>
      <c r="AH22" s="1451"/>
      <c r="AI22" s="1451"/>
      <c r="AJ22" s="1451"/>
      <c r="AK22" s="1451"/>
      <c r="AL22" s="1451"/>
      <c r="AM22" s="1451"/>
      <c r="AN22" s="1451"/>
      <c r="AO22" s="1451">
        <v>3382045</v>
      </c>
      <c r="AP22" s="1451"/>
      <c r="AQ22" s="1451"/>
      <c r="AR22" s="1451"/>
      <c r="AS22" s="1451"/>
      <c r="AT22" s="1451"/>
      <c r="AU22" s="1451"/>
      <c r="AV22" s="1451"/>
      <c r="AW22" s="1448">
        <v>2958893</v>
      </c>
      <c r="AX22" s="1448"/>
      <c r="AY22" s="1448"/>
      <c r="AZ22" s="1448"/>
      <c r="BA22" s="1448"/>
      <c r="BB22" s="1448"/>
      <c r="BC22" s="1448"/>
      <c r="BD22" s="1448"/>
      <c r="BE22" s="1432" t="s">
        <v>323</v>
      </c>
      <c r="BF22" s="1432"/>
      <c r="BG22" s="1432"/>
      <c r="BH22" s="1432"/>
      <c r="BI22" s="1432"/>
      <c r="BJ22" s="1432"/>
      <c r="BK22" s="1433"/>
      <c r="BL22" s="1434"/>
    </row>
    <row r="23" spans="1:64" ht="18.75" customHeight="1">
      <c r="A23" s="1473" t="s">
        <v>331</v>
      </c>
      <c r="B23" s="1474"/>
      <c r="C23" s="1474"/>
      <c r="D23" s="1474"/>
      <c r="E23" s="1474"/>
      <c r="F23" s="1474"/>
      <c r="G23" s="1474"/>
      <c r="H23" s="1474"/>
      <c r="I23" s="1474"/>
      <c r="J23" s="1474"/>
      <c r="K23" s="1474"/>
      <c r="L23" s="1474"/>
      <c r="M23" s="1474"/>
      <c r="N23" s="1474"/>
      <c r="O23" s="1474"/>
      <c r="P23" s="1474"/>
      <c r="Q23" s="1474"/>
      <c r="R23" s="1474"/>
      <c r="S23" s="1474"/>
      <c r="T23" s="1474"/>
      <c r="U23" s="1474"/>
      <c r="V23" s="1474"/>
      <c r="W23" s="1474"/>
      <c r="X23" s="1474"/>
      <c r="Y23" s="1474"/>
      <c r="Z23" s="1474"/>
      <c r="AA23" s="1474"/>
      <c r="AB23" s="1474"/>
      <c r="AC23" s="1474"/>
      <c r="AD23" s="1474"/>
      <c r="AE23" s="1474"/>
      <c r="AF23" s="591" t="s">
        <v>547</v>
      </c>
      <c r="AG23" s="1451">
        <v>1154295</v>
      </c>
      <c r="AH23" s="1451"/>
      <c r="AI23" s="1451"/>
      <c r="AJ23" s="1451"/>
      <c r="AK23" s="1451"/>
      <c r="AL23" s="1451"/>
      <c r="AM23" s="1451"/>
      <c r="AN23" s="1451"/>
      <c r="AO23" s="1451">
        <v>1154110</v>
      </c>
      <c r="AP23" s="1451"/>
      <c r="AQ23" s="1451"/>
      <c r="AR23" s="1451"/>
      <c r="AS23" s="1451"/>
      <c r="AT23" s="1451"/>
      <c r="AU23" s="1451"/>
      <c r="AV23" s="1451"/>
      <c r="AW23" s="1448">
        <v>1078044</v>
      </c>
      <c r="AX23" s="1448"/>
      <c r="AY23" s="1448"/>
      <c r="AZ23" s="1448"/>
      <c r="BA23" s="1448"/>
      <c r="BB23" s="1448"/>
      <c r="BC23" s="1448"/>
      <c r="BD23" s="1448"/>
      <c r="BE23" s="1432" t="s">
        <v>323</v>
      </c>
      <c r="BF23" s="1432"/>
      <c r="BG23" s="1432"/>
      <c r="BH23" s="1432"/>
      <c r="BI23" s="1432"/>
      <c r="BJ23" s="1432"/>
      <c r="BK23" s="1433"/>
      <c r="BL23" s="1434"/>
    </row>
    <row r="24" spans="1:64" ht="25.5" customHeight="1">
      <c r="A24" s="1473" t="s">
        <v>332</v>
      </c>
      <c r="B24" s="1474"/>
      <c r="C24" s="1474"/>
      <c r="D24" s="1474"/>
      <c r="E24" s="1474"/>
      <c r="F24" s="1474"/>
      <c r="G24" s="1474"/>
      <c r="H24" s="1474"/>
      <c r="I24" s="1474"/>
      <c r="J24" s="1474"/>
      <c r="K24" s="1474"/>
      <c r="L24" s="1474"/>
      <c r="M24" s="1474"/>
      <c r="N24" s="1474"/>
      <c r="O24" s="1474"/>
      <c r="P24" s="1474"/>
      <c r="Q24" s="1474"/>
      <c r="R24" s="1474"/>
      <c r="S24" s="1474"/>
      <c r="T24" s="1474"/>
      <c r="U24" s="1474"/>
      <c r="V24" s="1474"/>
      <c r="W24" s="1474"/>
      <c r="X24" s="1474"/>
      <c r="Y24" s="1474"/>
      <c r="Z24" s="1474"/>
      <c r="AA24" s="1474"/>
      <c r="AB24" s="1474"/>
      <c r="AC24" s="1474"/>
      <c r="AD24" s="1474"/>
      <c r="AE24" s="1474"/>
      <c r="AF24" s="591" t="s">
        <v>549</v>
      </c>
      <c r="AG24" s="1451">
        <v>38111</v>
      </c>
      <c r="AH24" s="1451"/>
      <c r="AI24" s="1451"/>
      <c r="AJ24" s="1451"/>
      <c r="AK24" s="1451"/>
      <c r="AL24" s="1451"/>
      <c r="AM24" s="1451"/>
      <c r="AN24" s="1451"/>
      <c r="AO24" s="1451">
        <v>42968</v>
      </c>
      <c r="AP24" s="1451"/>
      <c r="AQ24" s="1451"/>
      <c r="AR24" s="1451"/>
      <c r="AS24" s="1451"/>
      <c r="AT24" s="1451"/>
      <c r="AU24" s="1451"/>
      <c r="AV24" s="1451"/>
      <c r="AW24" s="1448">
        <v>27578</v>
      </c>
      <c r="AX24" s="1448"/>
      <c r="AY24" s="1448"/>
      <c r="AZ24" s="1448"/>
      <c r="BA24" s="1448"/>
      <c r="BB24" s="1448"/>
      <c r="BC24" s="1448"/>
      <c r="BD24" s="1448"/>
      <c r="BE24" s="1432" t="s">
        <v>323</v>
      </c>
      <c r="BF24" s="1432"/>
      <c r="BG24" s="1432"/>
      <c r="BH24" s="1432"/>
      <c r="BI24" s="1432"/>
      <c r="BJ24" s="1432"/>
      <c r="BK24" s="1433"/>
      <c r="BL24" s="1434"/>
    </row>
    <row r="25" spans="1:64" ht="18.75" customHeight="1">
      <c r="A25" s="1473" t="s">
        <v>333</v>
      </c>
      <c r="B25" s="1474"/>
      <c r="C25" s="1474"/>
      <c r="D25" s="1474"/>
      <c r="E25" s="1474"/>
      <c r="F25" s="1474"/>
      <c r="G25" s="1474"/>
      <c r="H25" s="1474"/>
      <c r="I25" s="1474"/>
      <c r="J25" s="1474"/>
      <c r="K25" s="1474"/>
      <c r="L25" s="1474"/>
      <c r="M25" s="1474"/>
      <c r="N25" s="1474"/>
      <c r="O25" s="1474"/>
      <c r="P25" s="1474"/>
      <c r="Q25" s="1474"/>
      <c r="R25" s="1474"/>
      <c r="S25" s="1474"/>
      <c r="T25" s="1474"/>
      <c r="U25" s="1474"/>
      <c r="V25" s="1474"/>
      <c r="W25" s="1474"/>
      <c r="X25" s="1474"/>
      <c r="Y25" s="1474"/>
      <c r="Z25" s="1474"/>
      <c r="AA25" s="1474"/>
      <c r="AB25" s="1474"/>
      <c r="AC25" s="1474"/>
      <c r="AD25" s="1474"/>
      <c r="AE25" s="1474"/>
      <c r="AF25" s="591" t="s">
        <v>551</v>
      </c>
      <c r="AG25" s="1451"/>
      <c r="AH25" s="1451"/>
      <c r="AI25" s="1451"/>
      <c r="AJ25" s="1451"/>
      <c r="AK25" s="1451"/>
      <c r="AL25" s="1451"/>
      <c r="AM25" s="1451"/>
      <c r="AN25" s="1451"/>
      <c r="AO25" s="1451">
        <v>2977</v>
      </c>
      <c r="AP25" s="1451"/>
      <c r="AQ25" s="1451"/>
      <c r="AR25" s="1451"/>
      <c r="AS25" s="1451"/>
      <c r="AT25" s="1451"/>
      <c r="AU25" s="1451"/>
      <c r="AV25" s="1451"/>
      <c r="AW25" s="1448">
        <v>2977</v>
      </c>
      <c r="AX25" s="1448"/>
      <c r="AY25" s="1448"/>
      <c r="AZ25" s="1448"/>
      <c r="BA25" s="1448"/>
      <c r="BB25" s="1448"/>
      <c r="BC25" s="1448"/>
      <c r="BD25" s="1448"/>
      <c r="BE25" s="1432" t="s">
        <v>323</v>
      </c>
      <c r="BF25" s="1432"/>
      <c r="BG25" s="1432"/>
      <c r="BH25" s="1432"/>
      <c r="BI25" s="1432"/>
      <c r="BJ25" s="1432"/>
      <c r="BK25" s="1433"/>
      <c r="BL25" s="1434"/>
    </row>
    <row r="26" spans="1:65" ht="18.75" customHeight="1">
      <c r="A26" s="1483" t="s">
        <v>334</v>
      </c>
      <c r="B26" s="1484"/>
      <c r="C26" s="1484"/>
      <c r="D26" s="1484"/>
      <c r="E26" s="1484"/>
      <c r="F26" s="1484"/>
      <c r="G26" s="1484"/>
      <c r="H26" s="1484"/>
      <c r="I26" s="1484"/>
      <c r="J26" s="1484"/>
      <c r="K26" s="1484"/>
      <c r="L26" s="1484"/>
      <c r="M26" s="1484"/>
      <c r="N26" s="1484"/>
      <c r="O26" s="1484"/>
      <c r="P26" s="1484"/>
      <c r="Q26" s="1484"/>
      <c r="R26" s="1484"/>
      <c r="S26" s="1484"/>
      <c r="T26" s="1484"/>
      <c r="U26" s="1484"/>
      <c r="V26" s="1484"/>
      <c r="W26" s="1484"/>
      <c r="X26" s="1484"/>
      <c r="Y26" s="1484"/>
      <c r="Z26" s="1484"/>
      <c r="AA26" s="1484"/>
      <c r="AB26" s="1484"/>
      <c r="AC26" s="1484"/>
      <c r="AD26" s="1484"/>
      <c r="AE26" s="1484"/>
      <c r="AF26" s="589" t="s">
        <v>553</v>
      </c>
      <c r="AG26" s="1451">
        <v>22505</v>
      </c>
      <c r="AH26" s="1451"/>
      <c r="AI26" s="1451"/>
      <c r="AJ26" s="1451"/>
      <c r="AK26" s="1451"/>
      <c r="AL26" s="1451"/>
      <c r="AM26" s="1451"/>
      <c r="AN26" s="1451"/>
      <c r="AO26" s="1451">
        <v>21705</v>
      </c>
      <c r="AP26" s="1451"/>
      <c r="AQ26" s="1451"/>
      <c r="AR26" s="1451"/>
      <c r="AS26" s="1451"/>
      <c r="AT26" s="1451"/>
      <c r="AU26" s="1451"/>
      <c r="AV26" s="1451"/>
      <c r="AW26" s="1448">
        <v>20673</v>
      </c>
      <c r="AX26" s="1448"/>
      <c r="AY26" s="1448"/>
      <c r="AZ26" s="1448"/>
      <c r="BA26" s="1448"/>
      <c r="BB26" s="1448"/>
      <c r="BC26" s="1448"/>
      <c r="BD26" s="1448"/>
      <c r="BE26" s="1432" t="s">
        <v>323</v>
      </c>
      <c r="BF26" s="1432"/>
      <c r="BG26" s="1432"/>
      <c r="BH26" s="1432"/>
      <c r="BI26" s="1432"/>
      <c r="BJ26" s="1432"/>
      <c r="BK26" s="1433"/>
      <c r="BL26" s="1434"/>
      <c r="BM26" s="526"/>
    </row>
    <row r="27" spans="1:65" ht="18.75" customHeight="1">
      <c r="A27" s="1483" t="s">
        <v>335</v>
      </c>
      <c r="B27" s="1484"/>
      <c r="C27" s="1484"/>
      <c r="D27" s="1484"/>
      <c r="E27" s="1484"/>
      <c r="F27" s="1484"/>
      <c r="G27" s="1484"/>
      <c r="H27" s="1484"/>
      <c r="I27" s="1484"/>
      <c r="J27" s="1484"/>
      <c r="K27" s="1484"/>
      <c r="L27" s="1484"/>
      <c r="M27" s="1484"/>
      <c r="N27" s="1484"/>
      <c r="O27" s="1484"/>
      <c r="P27" s="1484"/>
      <c r="Q27" s="1484"/>
      <c r="R27" s="1484"/>
      <c r="S27" s="1484"/>
      <c r="T27" s="1484"/>
      <c r="U27" s="1484"/>
      <c r="V27" s="1484"/>
      <c r="W27" s="1484"/>
      <c r="X27" s="1484"/>
      <c r="Y27" s="1484"/>
      <c r="Z27" s="1484"/>
      <c r="AA27" s="1484"/>
      <c r="AB27" s="1484"/>
      <c r="AC27" s="1484"/>
      <c r="AD27" s="1484"/>
      <c r="AE27" s="1484"/>
      <c r="AF27" s="589" t="s">
        <v>555</v>
      </c>
      <c r="AG27" s="1451"/>
      <c r="AH27" s="1451"/>
      <c r="AI27" s="1451"/>
      <c r="AJ27" s="1451"/>
      <c r="AK27" s="1451"/>
      <c r="AL27" s="1451"/>
      <c r="AM27" s="1451"/>
      <c r="AN27" s="1451"/>
      <c r="AO27" s="1451"/>
      <c r="AP27" s="1451"/>
      <c r="AQ27" s="1451"/>
      <c r="AR27" s="1451"/>
      <c r="AS27" s="1451"/>
      <c r="AT27" s="1451"/>
      <c r="AU27" s="1451"/>
      <c r="AV27" s="1451"/>
      <c r="AW27" s="1448"/>
      <c r="AX27" s="1448"/>
      <c r="AY27" s="1448"/>
      <c r="AZ27" s="1448"/>
      <c r="BA27" s="1448"/>
      <c r="BB27" s="1448"/>
      <c r="BC27" s="1448"/>
      <c r="BD27" s="1448"/>
      <c r="BE27" s="1432" t="s">
        <v>323</v>
      </c>
      <c r="BF27" s="1432"/>
      <c r="BG27" s="1432"/>
      <c r="BH27" s="1432"/>
      <c r="BI27" s="1432"/>
      <c r="BJ27" s="1432"/>
      <c r="BK27" s="1433"/>
      <c r="BL27" s="1434"/>
      <c r="BM27" s="526"/>
    </row>
    <row r="28" spans="1:65" ht="18.75" customHeight="1">
      <c r="A28" s="1483" t="s">
        <v>336</v>
      </c>
      <c r="B28" s="1484"/>
      <c r="C28" s="1484"/>
      <c r="D28" s="1484"/>
      <c r="E28" s="1484"/>
      <c r="F28" s="1484"/>
      <c r="G28" s="1484"/>
      <c r="H28" s="1484"/>
      <c r="I28" s="1484"/>
      <c r="J28" s="1484"/>
      <c r="K28" s="1484"/>
      <c r="L28" s="1484"/>
      <c r="M28" s="1484"/>
      <c r="N28" s="1484"/>
      <c r="O28" s="1484"/>
      <c r="P28" s="1484"/>
      <c r="Q28" s="1484"/>
      <c r="R28" s="1484"/>
      <c r="S28" s="1484"/>
      <c r="T28" s="1484"/>
      <c r="U28" s="1484"/>
      <c r="V28" s="1484"/>
      <c r="W28" s="1484"/>
      <c r="X28" s="1484"/>
      <c r="Y28" s="1484"/>
      <c r="Z28" s="1484"/>
      <c r="AA28" s="1484"/>
      <c r="AB28" s="1484"/>
      <c r="AC28" s="1484"/>
      <c r="AD28" s="1484"/>
      <c r="AE28" s="1484"/>
      <c r="AF28" s="589" t="s">
        <v>557</v>
      </c>
      <c r="AG28" s="1451"/>
      <c r="AH28" s="1451"/>
      <c r="AI28" s="1451"/>
      <c r="AJ28" s="1451"/>
      <c r="AK28" s="1451"/>
      <c r="AL28" s="1451"/>
      <c r="AM28" s="1451"/>
      <c r="AN28" s="1451"/>
      <c r="AO28" s="1451"/>
      <c r="AP28" s="1451"/>
      <c r="AQ28" s="1451"/>
      <c r="AR28" s="1451"/>
      <c r="AS28" s="1451"/>
      <c r="AT28" s="1451"/>
      <c r="AU28" s="1451"/>
      <c r="AV28" s="1451"/>
      <c r="AW28" s="1448"/>
      <c r="AX28" s="1448"/>
      <c r="AY28" s="1448"/>
      <c r="AZ28" s="1448"/>
      <c r="BA28" s="1448"/>
      <c r="BB28" s="1448"/>
      <c r="BC28" s="1448"/>
      <c r="BD28" s="1448"/>
      <c r="BE28" s="1432" t="s">
        <v>323</v>
      </c>
      <c r="BF28" s="1432"/>
      <c r="BG28" s="1432"/>
      <c r="BH28" s="1432"/>
      <c r="BI28" s="1432"/>
      <c r="BJ28" s="1432"/>
      <c r="BK28" s="1433"/>
      <c r="BL28" s="1434"/>
      <c r="BM28" s="526"/>
    </row>
    <row r="29" spans="1:65" ht="18.75" customHeight="1">
      <c r="A29" s="1483" t="s">
        <v>337</v>
      </c>
      <c r="B29" s="1484"/>
      <c r="C29" s="1484"/>
      <c r="D29" s="1484"/>
      <c r="E29" s="1484"/>
      <c r="F29" s="1484"/>
      <c r="G29" s="1484"/>
      <c r="H29" s="1484"/>
      <c r="I29" s="1484"/>
      <c r="J29" s="1484"/>
      <c r="K29" s="1484"/>
      <c r="L29" s="1484"/>
      <c r="M29" s="1484"/>
      <c r="N29" s="1484"/>
      <c r="O29" s="1484"/>
      <c r="P29" s="1484"/>
      <c r="Q29" s="1484"/>
      <c r="R29" s="1484"/>
      <c r="S29" s="1484"/>
      <c r="T29" s="1484"/>
      <c r="U29" s="1484"/>
      <c r="V29" s="1484"/>
      <c r="W29" s="1484"/>
      <c r="X29" s="1484"/>
      <c r="Y29" s="1484"/>
      <c r="Z29" s="1484"/>
      <c r="AA29" s="1484"/>
      <c r="AB29" s="1484"/>
      <c r="AC29" s="1484"/>
      <c r="AD29" s="1484"/>
      <c r="AE29" s="1484"/>
      <c r="AF29" s="589" t="s">
        <v>559</v>
      </c>
      <c r="AG29" s="1451"/>
      <c r="AH29" s="1451"/>
      <c r="AI29" s="1451"/>
      <c r="AJ29" s="1451"/>
      <c r="AK29" s="1451"/>
      <c r="AL29" s="1451"/>
      <c r="AM29" s="1451"/>
      <c r="AN29" s="1451"/>
      <c r="AO29" s="1451"/>
      <c r="AP29" s="1451"/>
      <c r="AQ29" s="1451"/>
      <c r="AR29" s="1451"/>
      <c r="AS29" s="1451"/>
      <c r="AT29" s="1451"/>
      <c r="AU29" s="1451"/>
      <c r="AV29" s="1451"/>
      <c r="AW29" s="1448"/>
      <c r="AX29" s="1448"/>
      <c r="AY29" s="1448"/>
      <c r="AZ29" s="1448"/>
      <c r="BA29" s="1448"/>
      <c r="BB29" s="1448"/>
      <c r="BC29" s="1448"/>
      <c r="BD29" s="1448"/>
      <c r="BE29" s="1432" t="s">
        <v>323</v>
      </c>
      <c r="BF29" s="1432"/>
      <c r="BG29" s="1432"/>
      <c r="BH29" s="1432"/>
      <c r="BI29" s="1432"/>
      <c r="BJ29" s="1432"/>
      <c r="BK29" s="1433"/>
      <c r="BL29" s="1434"/>
      <c r="BM29" s="526"/>
    </row>
    <row r="30" spans="1:65" ht="18.75" customHeight="1">
      <c r="A30" s="1483" t="s">
        <v>338</v>
      </c>
      <c r="B30" s="1484"/>
      <c r="C30" s="1484"/>
      <c r="D30" s="1484"/>
      <c r="E30" s="1484"/>
      <c r="F30" s="1484"/>
      <c r="G30" s="1484"/>
      <c r="H30" s="1484"/>
      <c r="I30" s="1484"/>
      <c r="J30" s="1484"/>
      <c r="K30" s="1484"/>
      <c r="L30" s="1484"/>
      <c r="M30" s="1484"/>
      <c r="N30" s="1484"/>
      <c r="O30" s="1484"/>
      <c r="P30" s="1484"/>
      <c r="Q30" s="1484"/>
      <c r="R30" s="1484"/>
      <c r="S30" s="1484"/>
      <c r="T30" s="1484"/>
      <c r="U30" s="1484"/>
      <c r="V30" s="1484"/>
      <c r="W30" s="1484"/>
      <c r="X30" s="1484"/>
      <c r="Y30" s="1484"/>
      <c r="Z30" s="1484"/>
      <c r="AA30" s="1484"/>
      <c r="AB30" s="1484"/>
      <c r="AC30" s="1484"/>
      <c r="AD30" s="1484"/>
      <c r="AE30" s="1484"/>
      <c r="AF30" s="589" t="s">
        <v>561</v>
      </c>
      <c r="AG30" s="1451">
        <v>93150</v>
      </c>
      <c r="AH30" s="1451"/>
      <c r="AI30" s="1451"/>
      <c r="AJ30" s="1451"/>
      <c r="AK30" s="1451"/>
      <c r="AL30" s="1451"/>
      <c r="AM30" s="1451"/>
      <c r="AN30" s="1451"/>
      <c r="AO30" s="1451">
        <v>96693</v>
      </c>
      <c r="AP30" s="1451"/>
      <c r="AQ30" s="1451"/>
      <c r="AR30" s="1451"/>
      <c r="AS30" s="1451"/>
      <c r="AT30" s="1451"/>
      <c r="AU30" s="1451"/>
      <c r="AV30" s="1451"/>
      <c r="AW30" s="1448">
        <v>95903</v>
      </c>
      <c r="AX30" s="1448"/>
      <c r="AY30" s="1448"/>
      <c r="AZ30" s="1448"/>
      <c r="BA30" s="1448"/>
      <c r="BB30" s="1448"/>
      <c r="BC30" s="1448"/>
      <c r="BD30" s="1448"/>
      <c r="BE30" s="1432" t="s">
        <v>323</v>
      </c>
      <c r="BF30" s="1432"/>
      <c r="BG30" s="1432"/>
      <c r="BH30" s="1432"/>
      <c r="BI30" s="1432"/>
      <c r="BJ30" s="1432"/>
      <c r="BK30" s="1433"/>
      <c r="BL30" s="1434"/>
      <c r="BM30" s="526"/>
    </row>
    <row r="31" spans="1:65" ht="18.75" customHeight="1">
      <c r="A31" s="1483" t="s">
        <v>339</v>
      </c>
      <c r="B31" s="1484"/>
      <c r="C31" s="1484"/>
      <c r="D31" s="1484"/>
      <c r="E31" s="1484"/>
      <c r="F31" s="1484"/>
      <c r="G31" s="1484"/>
      <c r="H31" s="1484"/>
      <c r="I31" s="1484"/>
      <c r="J31" s="1484"/>
      <c r="K31" s="1484"/>
      <c r="L31" s="1484"/>
      <c r="M31" s="1484"/>
      <c r="N31" s="1484"/>
      <c r="O31" s="1484"/>
      <c r="P31" s="1484"/>
      <c r="Q31" s="1484"/>
      <c r="R31" s="1484"/>
      <c r="S31" s="1484"/>
      <c r="T31" s="1484"/>
      <c r="U31" s="1484"/>
      <c r="V31" s="1484"/>
      <c r="W31" s="1484"/>
      <c r="X31" s="1484"/>
      <c r="Y31" s="1484"/>
      <c r="Z31" s="1484"/>
      <c r="AA31" s="1484"/>
      <c r="AB31" s="1484"/>
      <c r="AC31" s="1484"/>
      <c r="AD31" s="1484"/>
      <c r="AE31" s="1484"/>
      <c r="AF31" s="589" t="s">
        <v>563</v>
      </c>
      <c r="AG31" s="1451"/>
      <c r="AH31" s="1451"/>
      <c r="AI31" s="1451"/>
      <c r="AJ31" s="1451"/>
      <c r="AK31" s="1451"/>
      <c r="AL31" s="1451"/>
      <c r="AM31" s="1451"/>
      <c r="AN31" s="1451"/>
      <c r="AO31" s="1451"/>
      <c r="AP31" s="1451"/>
      <c r="AQ31" s="1451"/>
      <c r="AR31" s="1451"/>
      <c r="AS31" s="1451"/>
      <c r="AT31" s="1451"/>
      <c r="AU31" s="1451"/>
      <c r="AV31" s="1451"/>
      <c r="AW31" s="1448"/>
      <c r="AX31" s="1448"/>
      <c r="AY31" s="1448"/>
      <c r="AZ31" s="1448"/>
      <c r="BA31" s="1448"/>
      <c r="BB31" s="1448"/>
      <c r="BC31" s="1448"/>
      <c r="BD31" s="1448"/>
      <c r="BE31" s="1432" t="s">
        <v>323</v>
      </c>
      <c r="BF31" s="1432"/>
      <c r="BG31" s="1432"/>
      <c r="BH31" s="1432"/>
      <c r="BI31" s="1432"/>
      <c r="BJ31" s="1432"/>
      <c r="BK31" s="1433"/>
      <c r="BL31" s="1434"/>
      <c r="BM31" s="526"/>
    </row>
    <row r="32" spans="1:65" ht="18.75" customHeight="1">
      <c r="A32" s="1483" t="s">
        <v>340</v>
      </c>
      <c r="B32" s="1484"/>
      <c r="C32" s="1484"/>
      <c r="D32" s="1484"/>
      <c r="E32" s="1484"/>
      <c r="F32" s="1484"/>
      <c r="G32" s="1484"/>
      <c r="H32" s="1484"/>
      <c r="I32" s="1484"/>
      <c r="J32" s="1484"/>
      <c r="K32" s="1484"/>
      <c r="L32" s="1484"/>
      <c r="M32" s="1484"/>
      <c r="N32" s="1484"/>
      <c r="O32" s="1484"/>
      <c r="P32" s="1484"/>
      <c r="Q32" s="1484"/>
      <c r="R32" s="1484"/>
      <c r="S32" s="1484"/>
      <c r="T32" s="1484"/>
      <c r="U32" s="1484"/>
      <c r="V32" s="1484"/>
      <c r="W32" s="1484"/>
      <c r="X32" s="1484"/>
      <c r="Y32" s="1484"/>
      <c r="Z32" s="1484"/>
      <c r="AA32" s="1484"/>
      <c r="AB32" s="1484"/>
      <c r="AC32" s="1484"/>
      <c r="AD32" s="1484"/>
      <c r="AE32" s="1484"/>
      <c r="AF32" s="589" t="s">
        <v>565</v>
      </c>
      <c r="AG32" s="1451"/>
      <c r="AH32" s="1451"/>
      <c r="AI32" s="1451"/>
      <c r="AJ32" s="1451"/>
      <c r="AK32" s="1451"/>
      <c r="AL32" s="1451"/>
      <c r="AM32" s="1451"/>
      <c r="AN32" s="1451"/>
      <c r="AO32" s="1451"/>
      <c r="AP32" s="1451"/>
      <c r="AQ32" s="1451"/>
      <c r="AR32" s="1451"/>
      <c r="AS32" s="1451"/>
      <c r="AT32" s="1451"/>
      <c r="AU32" s="1451"/>
      <c r="AV32" s="1451"/>
      <c r="AW32" s="1448"/>
      <c r="AX32" s="1448"/>
      <c r="AY32" s="1448"/>
      <c r="AZ32" s="1448"/>
      <c r="BA32" s="1448"/>
      <c r="BB32" s="1448"/>
      <c r="BC32" s="1448"/>
      <c r="BD32" s="1448"/>
      <c r="BE32" s="1432" t="s">
        <v>323</v>
      </c>
      <c r="BF32" s="1432"/>
      <c r="BG32" s="1432"/>
      <c r="BH32" s="1432"/>
      <c r="BI32" s="1432"/>
      <c r="BJ32" s="1432"/>
      <c r="BK32" s="1433"/>
      <c r="BL32" s="1434"/>
      <c r="BM32" s="526"/>
    </row>
    <row r="33" spans="1:65" ht="18.75" customHeight="1">
      <c r="A33" s="1458" t="s">
        <v>341</v>
      </c>
      <c r="B33" s="1459"/>
      <c r="C33" s="1459"/>
      <c r="D33" s="1459"/>
      <c r="E33" s="1459"/>
      <c r="F33" s="1459"/>
      <c r="G33" s="1459"/>
      <c r="H33" s="1459"/>
      <c r="I33" s="1459"/>
      <c r="J33" s="1459"/>
      <c r="K33" s="1459"/>
      <c r="L33" s="1459"/>
      <c r="M33" s="1459"/>
      <c r="N33" s="1459"/>
      <c r="O33" s="1459"/>
      <c r="P33" s="1459"/>
      <c r="Q33" s="1459"/>
      <c r="R33" s="1459"/>
      <c r="S33" s="1459"/>
      <c r="T33" s="1459"/>
      <c r="U33" s="1459"/>
      <c r="V33" s="1459"/>
      <c r="W33" s="1459"/>
      <c r="X33" s="1470" t="s">
        <v>342</v>
      </c>
      <c r="Y33" s="1470"/>
      <c r="Z33" s="1470"/>
      <c r="AA33" s="1470"/>
      <c r="AB33" s="1470"/>
      <c r="AC33" s="1470"/>
      <c r="AD33" s="1470"/>
      <c r="AE33" s="1471"/>
      <c r="AF33" s="591" t="s">
        <v>567</v>
      </c>
      <c r="AG33" s="1451">
        <v>115655</v>
      </c>
      <c r="AH33" s="1451"/>
      <c r="AI33" s="1451"/>
      <c r="AJ33" s="1451"/>
      <c r="AK33" s="1451"/>
      <c r="AL33" s="1451"/>
      <c r="AM33" s="1451"/>
      <c r="AN33" s="1451"/>
      <c r="AO33" s="1451">
        <v>118398</v>
      </c>
      <c r="AP33" s="1451"/>
      <c r="AQ33" s="1451"/>
      <c r="AR33" s="1451"/>
      <c r="AS33" s="1451"/>
      <c r="AT33" s="1451"/>
      <c r="AU33" s="1451"/>
      <c r="AV33" s="1451"/>
      <c r="AW33" s="1448">
        <v>116576</v>
      </c>
      <c r="AX33" s="1448"/>
      <c r="AY33" s="1448"/>
      <c r="AZ33" s="1448"/>
      <c r="BA33" s="1448"/>
      <c r="BB33" s="1448"/>
      <c r="BC33" s="1448"/>
      <c r="BD33" s="1448"/>
      <c r="BE33" s="1432" t="s">
        <v>323</v>
      </c>
      <c r="BF33" s="1432"/>
      <c r="BG33" s="1432"/>
      <c r="BH33" s="1432"/>
      <c r="BI33" s="1432"/>
      <c r="BJ33" s="1432"/>
      <c r="BK33" s="1433"/>
      <c r="BL33" s="1434"/>
      <c r="BM33" s="526"/>
    </row>
    <row r="34" spans="1:65" ht="18.75" customHeight="1">
      <c r="A34" s="1473" t="s">
        <v>343</v>
      </c>
      <c r="B34" s="1474"/>
      <c r="C34" s="1474"/>
      <c r="D34" s="1474"/>
      <c r="E34" s="1474"/>
      <c r="F34" s="1474"/>
      <c r="G34" s="1474"/>
      <c r="H34" s="1474"/>
      <c r="I34" s="1474"/>
      <c r="J34" s="1474"/>
      <c r="K34" s="1474"/>
      <c r="L34" s="1474"/>
      <c r="M34" s="1474"/>
      <c r="N34" s="1474"/>
      <c r="O34" s="1474"/>
      <c r="P34" s="1474"/>
      <c r="Q34" s="1474"/>
      <c r="R34" s="1474"/>
      <c r="S34" s="1474"/>
      <c r="T34" s="1474"/>
      <c r="U34" s="1474"/>
      <c r="V34" s="1474"/>
      <c r="W34" s="1474"/>
      <c r="X34" s="1474"/>
      <c r="Y34" s="1474"/>
      <c r="Z34" s="1474"/>
      <c r="AA34" s="1474"/>
      <c r="AB34" s="1474"/>
      <c r="AC34" s="1474"/>
      <c r="AD34" s="1474"/>
      <c r="AE34" s="1474"/>
      <c r="AF34" s="591">
        <v>19</v>
      </c>
      <c r="AG34" s="1451"/>
      <c r="AH34" s="1451"/>
      <c r="AI34" s="1451"/>
      <c r="AJ34" s="1451"/>
      <c r="AK34" s="1451"/>
      <c r="AL34" s="1451"/>
      <c r="AM34" s="1451"/>
      <c r="AN34" s="1451"/>
      <c r="AO34" s="1451">
        <v>41894</v>
      </c>
      <c r="AP34" s="1451"/>
      <c r="AQ34" s="1451"/>
      <c r="AR34" s="1451"/>
      <c r="AS34" s="1451"/>
      <c r="AT34" s="1451"/>
      <c r="AU34" s="1451"/>
      <c r="AV34" s="1451"/>
      <c r="AW34" s="1448">
        <v>41894</v>
      </c>
      <c r="AX34" s="1448"/>
      <c r="AY34" s="1448"/>
      <c r="AZ34" s="1448"/>
      <c r="BA34" s="1448"/>
      <c r="BB34" s="1448"/>
      <c r="BC34" s="1448"/>
      <c r="BD34" s="1448"/>
      <c r="BE34" s="1432" t="s">
        <v>323</v>
      </c>
      <c r="BF34" s="1432"/>
      <c r="BG34" s="1432"/>
      <c r="BH34" s="1432"/>
      <c r="BI34" s="1432"/>
      <c r="BJ34" s="1432"/>
      <c r="BK34" s="1433"/>
      <c r="BL34" s="1434"/>
      <c r="BM34" s="526"/>
    </row>
    <row r="35" spans="1:65" ht="25.5" customHeight="1">
      <c r="A35" s="1483" t="s">
        <v>344</v>
      </c>
      <c r="B35" s="1484"/>
      <c r="C35" s="1484"/>
      <c r="D35" s="1484"/>
      <c r="E35" s="1484"/>
      <c r="F35" s="1484"/>
      <c r="G35" s="1484"/>
      <c r="H35" s="1484"/>
      <c r="I35" s="1484"/>
      <c r="J35" s="1484"/>
      <c r="K35" s="1484"/>
      <c r="L35" s="1484"/>
      <c r="M35" s="1484"/>
      <c r="N35" s="1484"/>
      <c r="O35" s="1484"/>
      <c r="P35" s="1484"/>
      <c r="Q35" s="1484"/>
      <c r="R35" s="1484"/>
      <c r="S35" s="1484"/>
      <c r="T35" s="1484"/>
      <c r="U35" s="1484"/>
      <c r="V35" s="1484"/>
      <c r="W35" s="1484"/>
      <c r="X35" s="1484"/>
      <c r="Y35" s="1484"/>
      <c r="Z35" s="1484"/>
      <c r="AA35" s="1484"/>
      <c r="AB35" s="1484"/>
      <c r="AC35" s="1484"/>
      <c r="AD35" s="1484"/>
      <c r="AE35" s="1484"/>
      <c r="AF35" s="589">
        <v>20</v>
      </c>
      <c r="AG35" s="1451"/>
      <c r="AH35" s="1451"/>
      <c r="AI35" s="1451"/>
      <c r="AJ35" s="1451"/>
      <c r="AK35" s="1451"/>
      <c r="AL35" s="1451"/>
      <c r="AM35" s="1451"/>
      <c r="AN35" s="1451"/>
      <c r="AO35" s="1451"/>
      <c r="AP35" s="1451"/>
      <c r="AQ35" s="1451"/>
      <c r="AR35" s="1451"/>
      <c r="AS35" s="1451"/>
      <c r="AT35" s="1451"/>
      <c r="AU35" s="1451"/>
      <c r="AV35" s="1451"/>
      <c r="AW35" s="1448"/>
      <c r="AX35" s="1448"/>
      <c r="AY35" s="1448"/>
      <c r="AZ35" s="1448"/>
      <c r="BA35" s="1448"/>
      <c r="BB35" s="1448"/>
      <c r="BC35" s="1448"/>
      <c r="BD35" s="1448"/>
      <c r="BE35" s="1432" t="s">
        <v>323</v>
      </c>
      <c r="BF35" s="1432"/>
      <c r="BG35" s="1432"/>
      <c r="BH35" s="1432"/>
      <c r="BI35" s="1432"/>
      <c r="BJ35" s="1432"/>
      <c r="BK35" s="1433"/>
      <c r="BL35" s="1434"/>
      <c r="BM35" s="526"/>
    </row>
    <row r="36" spans="1:65" ht="26.25" customHeight="1">
      <c r="A36" s="1483" t="s">
        <v>345</v>
      </c>
      <c r="B36" s="1484"/>
      <c r="C36" s="1484"/>
      <c r="D36" s="1484"/>
      <c r="E36" s="1484"/>
      <c r="F36" s="1484"/>
      <c r="G36" s="1484"/>
      <c r="H36" s="1484"/>
      <c r="I36" s="1484"/>
      <c r="J36" s="1484"/>
      <c r="K36" s="1484"/>
      <c r="L36" s="1484"/>
      <c r="M36" s="1484"/>
      <c r="N36" s="1484"/>
      <c r="O36" s="1484"/>
      <c r="P36" s="1484"/>
      <c r="Q36" s="1484"/>
      <c r="R36" s="1484"/>
      <c r="S36" s="1484"/>
      <c r="T36" s="1484"/>
      <c r="U36" s="1484"/>
      <c r="V36" s="1484"/>
      <c r="W36" s="1484"/>
      <c r="X36" s="1484"/>
      <c r="Y36" s="1484"/>
      <c r="Z36" s="1484"/>
      <c r="AA36" s="1484"/>
      <c r="AB36" s="1484"/>
      <c r="AC36" s="1484"/>
      <c r="AD36" s="1484"/>
      <c r="AE36" s="1484"/>
      <c r="AF36" s="589">
        <v>21</v>
      </c>
      <c r="AG36" s="1451"/>
      <c r="AH36" s="1451"/>
      <c r="AI36" s="1451"/>
      <c r="AJ36" s="1451"/>
      <c r="AK36" s="1451"/>
      <c r="AL36" s="1451"/>
      <c r="AM36" s="1451"/>
      <c r="AN36" s="1451"/>
      <c r="AO36" s="1451"/>
      <c r="AP36" s="1451"/>
      <c r="AQ36" s="1451"/>
      <c r="AR36" s="1451"/>
      <c r="AS36" s="1451"/>
      <c r="AT36" s="1451"/>
      <c r="AU36" s="1451"/>
      <c r="AV36" s="1451"/>
      <c r="AW36" s="1448"/>
      <c r="AX36" s="1448"/>
      <c r="AY36" s="1448"/>
      <c r="AZ36" s="1448"/>
      <c r="BA36" s="1448"/>
      <c r="BB36" s="1448"/>
      <c r="BC36" s="1448"/>
      <c r="BD36" s="1448"/>
      <c r="BE36" s="1432" t="s">
        <v>323</v>
      </c>
      <c r="BF36" s="1432"/>
      <c r="BG36" s="1432"/>
      <c r="BH36" s="1432"/>
      <c r="BI36" s="1432"/>
      <c r="BJ36" s="1432"/>
      <c r="BK36" s="1433"/>
      <c r="BL36" s="1434"/>
      <c r="BM36" s="526"/>
    </row>
    <row r="37" spans="1:65" ht="26.25" customHeight="1">
      <c r="A37" s="1473" t="s">
        <v>502</v>
      </c>
      <c r="B37" s="1474"/>
      <c r="C37" s="1474"/>
      <c r="D37" s="1474"/>
      <c r="E37" s="1474"/>
      <c r="F37" s="1474"/>
      <c r="G37" s="1474"/>
      <c r="H37" s="1474"/>
      <c r="I37" s="1474"/>
      <c r="J37" s="1474"/>
      <c r="K37" s="1474"/>
      <c r="L37" s="1474"/>
      <c r="M37" s="1474"/>
      <c r="N37" s="1474"/>
      <c r="O37" s="1474"/>
      <c r="P37" s="1474"/>
      <c r="Q37" s="1474"/>
      <c r="R37" s="1474"/>
      <c r="S37" s="1474"/>
      <c r="T37" s="1474"/>
      <c r="U37" s="1474"/>
      <c r="V37" s="1474"/>
      <c r="W37" s="1474"/>
      <c r="X37" s="1474"/>
      <c r="Y37" s="1474"/>
      <c r="Z37" s="1474"/>
      <c r="AA37" s="1474"/>
      <c r="AB37" s="1474"/>
      <c r="AC37" s="1474"/>
      <c r="AD37" s="1474"/>
      <c r="AE37" s="1474"/>
      <c r="AF37" s="591">
        <v>22</v>
      </c>
      <c r="AG37" s="1451"/>
      <c r="AH37" s="1451"/>
      <c r="AI37" s="1451"/>
      <c r="AJ37" s="1451"/>
      <c r="AK37" s="1451"/>
      <c r="AL37" s="1451"/>
      <c r="AM37" s="1451"/>
      <c r="AN37" s="1451"/>
      <c r="AO37" s="1451"/>
      <c r="AP37" s="1451"/>
      <c r="AQ37" s="1451"/>
      <c r="AR37" s="1451"/>
      <c r="AS37" s="1451"/>
      <c r="AT37" s="1451"/>
      <c r="AU37" s="1451"/>
      <c r="AV37" s="1451"/>
      <c r="AW37" s="1448"/>
      <c r="AX37" s="1448"/>
      <c r="AY37" s="1448"/>
      <c r="AZ37" s="1448"/>
      <c r="BA37" s="1448"/>
      <c r="BB37" s="1448"/>
      <c r="BC37" s="1448"/>
      <c r="BD37" s="1448"/>
      <c r="BE37" s="1432" t="s">
        <v>323</v>
      </c>
      <c r="BF37" s="1432"/>
      <c r="BG37" s="1432"/>
      <c r="BH37" s="1432"/>
      <c r="BI37" s="1432"/>
      <c r="BJ37" s="1432"/>
      <c r="BK37" s="1433"/>
      <c r="BL37" s="1434"/>
      <c r="BM37" s="526"/>
    </row>
    <row r="38" spans="1:65" ht="26.25" customHeight="1">
      <c r="A38" s="1483" t="s">
        <v>346</v>
      </c>
      <c r="B38" s="1484"/>
      <c r="C38" s="1484"/>
      <c r="D38" s="1484"/>
      <c r="E38" s="1484"/>
      <c r="F38" s="1484"/>
      <c r="G38" s="1484"/>
      <c r="H38" s="1484"/>
      <c r="I38" s="1484"/>
      <c r="J38" s="1484"/>
      <c r="K38" s="1484"/>
      <c r="L38" s="1484"/>
      <c r="M38" s="1484"/>
      <c r="N38" s="1484"/>
      <c r="O38" s="1484"/>
      <c r="P38" s="1484"/>
      <c r="Q38" s="1484"/>
      <c r="R38" s="1484"/>
      <c r="S38" s="1484"/>
      <c r="T38" s="1484"/>
      <c r="U38" s="1484"/>
      <c r="V38" s="1484"/>
      <c r="W38" s="1484"/>
      <c r="X38" s="1484"/>
      <c r="Y38" s="1484"/>
      <c r="Z38" s="1484"/>
      <c r="AA38" s="1484"/>
      <c r="AB38" s="1484"/>
      <c r="AC38" s="1484"/>
      <c r="AD38" s="1484"/>
      <c r="AE38" s="1484"/>
      <c r="AF38" s="589">
        <v>23</v>
      </c>
      <c r="AG38" s="1451">
        <v>210409</v>
      </c>
      <c r="AH38" s="1451"/>
      <c r="AI38" s="1451"/>
      <c r="AJ38" s="1451"/>
      <c r="AK38" s="1451"/>
      <c r="AL38" s="1451"/>
      <c r="AM38" s="1451"/>
      <c r="AN38" s="1451"/>
      <c r="AO38" s="1451">
        <v>509688</v>
      </c>
      <c r="AP38" s="1451"/>
      <c r="AQ38" s="1451"/>
      <c r="AR38" s="1451"/>
      <c r="AS38" s="1451"/>
      <c r="AT38" s="1451"/>
      <c r="AU38" s="1451"/>
      <c r="AV38" s="1451"/>
      <c r="AW38" s="1448">
        <v>502611</v>
      </c>
      <c r="AX38" s="1448"/>
      <c r="AY38" s="1448"/>
      <c r="AZ38" s="1448"/>
      <c r="BA38" s="1448"/>
      <c r="BB38" s="1448"/>
      <c r="BC38" s="1448"/>
      <c r="BD38" s="1448"/>
      <c r="BE38" s="1432" t="s">
        <v>323</v>
      </c>
      <c r="BF38" s="1432"/>
      <c r="BG38" s="1432"/>
      <c r="BH38" s="1432"/>
      <c r="BI38" s="1432"/>
      <c r="BJ38" s="1432"/>
      <c r="BK38" s="1433"/>
      <c r="BL38" s="1434"/>
      <c r="BM38" s="526"/>
    </row>
    <row r="39" spans="1:65" ht="26.25" customHeight="1">
      <c r="A39" s="1483" t="s">
        <v>347</v>
      </c>
      <c r="B39" s="1484"/>
      <c r="C39" s="1484"/>
      <c r="D39" s="1484"/>
      <c r="E39" s="1484"/>
      <c r="F39" s="1484"/>
      <c r="G39" s="1484"/>
      <c r="H39" s="1484"/>
      <c r="I39" s="1484"/>
      <c r="J39" s="1484"/>
      <c r="K39" s="1484"/>
      <c r="L39" s="1484"/>
      <c r="M39" s="1484"/>
      <c r="N39" s="1484"/>
      <c r="O39" s="1484"/>
      <c r="P39" s="1484"/>
      <c r="Q39" s="1484"/>
      <c r="R39" s="1484"/>
      <c r="S39" s="1484"/>
      <c r="T39" s="1484"/>
      <c r="U39" s="1484"/>
      <c r="V39" s="1484"/>
      <c r="W39" s="1484"/>
      <c r="X39" s="1484"/>
      <c r="Y39" s="1484"/>
      <c r="Z39" s="1484"/>
      <c r="AA39" s="1484"/>
      <c r="AB39" s="1484"/>
      <c r="AC39" s="1484"/>
      <c r="AD39" s="1484"/>
      <c r="AE39" s="1484"/>
      <c r="AF39" s="589">
        <v>24</v>
      </c>
      <c r="AG39" s="1451">
        <v>289633</v>
      </c>
      <c r="AH39" s="1451"/>
      <c r="AI39" s="1451"/>
      <c r="AJ39" s="1451"/>
      <c r="AK39" s="1451"/>
      <c r="AL39" s="1451"/>
      <c r="AM39" s="1451"/>
      <c r="AN39" s="1451"/>
      <c r="AO39" s="1451"/>
      <c r="AP39" s="1451"/>
      <c r="AQ39" s="1451"/>
      <c r="AR39" s="1451"/>
      <c r="AS39" s="1451"/>
      <c r="AT39" s="1451"/>
      <c r="AU39" s="1451"/>
      <c r="AV39" s="1451"/>
      <c r="AW39" s="1448"/>
      <c r="AX39" s="1448"/>
      <c r="AY39" s="1448"/>
      <c r="AZ39" s="1448"/>
      <c r="BA39" s="1448"/>
      <c r="BB39" s="1448"/>
      <c r="BC39" s="1448"/>
      <c r="BD39" s="1448"/>
      <c r="BE39" s="1432" t="s">
        <v>323</v>
      </c>
      <c r="BF39" s="1432"/>
      <c r="BG39" s="1432"/>
      <c r="BH39" s="1432"/>
      <c r="BI39" s="1432"/>
      <c r="BJ39" s="1432"/>
      <c r="BK39" s="1433"/>
      <c r="BL39" s="1434"/>
      <c r="BM39" s="526"/>
    </row>
    <row r="40" spans="1:65" ht="18.75" customHeight="1">
      <c r="A40" s="1458" t="s">
        <v>348</v>
      </c>
      <c r="B40" s="1459"/>
      <c r="C40" s="1459"/>
      <c r="D40" s="1459"/>
      <c r="E40" s="1459"/>
      <c r="F40" s="1459"/>
      <c r="G40" s="1459"/>
      <c r="H40" s="1459"/>
      <c r="I40" s="1459"/>
      <c r="J40" s="1459"/>
      <c r="K40" s="1459"/>
      <c r="L40" s="1459"/>
      <c r="M40" s="1459"/>
      <c r="N40" s="1459"/>
      <c r="O40" s="1459"/>
      <c r="P40" s="1459"/>
      <c r="Q40" s="1459"/>
      <c r="R40" s="1459"/>
      <c r="S40" s="1459"/>
      <c r="T40" s="1459"/>
      <c r="U40" s="1459"/>
      <c r="V40" s="1459"/>
      <c r="W40" s="1459"/>
      <c r="X40" s="1459"/>
      <c r="Y40" s="1459"/>
      <c r="Z40" s="1459"/>
      <c r="AA40" s="1470" t="s">
        <v>349</v>
      </c>
      <c r="AB40" s="1470"/>
      <c r="AC40" s="1470"/>
      <c r="AD40" s="1470"/>
      <c r="AE40" s="1471"/>
      <c r="AF40" s="591">
        <v>25</v>
      </c>
      <c r="AG40" s="1451">
        <v>500042</v>
      </c>
      <c r="AH40" s="1451"/>
      <c r="AI40" s="1451"/>
      <c r="AJ40" s="1451"/>
      <c r="AK40" s="1451"/>
      <c r="AL40" s="1451"/>
      <c r="AM40" s="1451"/>
      <c r="AN40" s="1451"/>
      <c r="AO40" s="1451">
        <v>509688</v>
      </c>
      <c r="AP40" s="1451"/>
      <c r="AQ40" s="1451"/>
      <c r="AR40" s="1451"/>
      <c r="AS40" s="1451"/>
      <c r="AT40" s="1451"/>
      <c r="AU40" s="1451"/>
      <c r="AV40" s="1451"/>
      <c r="AW40" s="1448">
        <v>502611</v>
      </c>
      <c r="AX40" s="1448"/>
      <c r="AY40" s="1448"/>
      <c r="AZ40" s="1448"/>
      <c r="BA40" s="1448"/>
      <c r="BB40" s="1448"/>
      <c r="BC40" s="1448"/>
      <c r="BD40" s="1448"/>
      <c r="BE40" s="1432" t="s">
        <v>323</v>
      </c>
      <c r="BF40" s="1432"/>
      <c r="BG40" s="1432"/>
      <c r="BH40" s="1432"/>
      <c r="BI40" s="1432"/>
      <c r="BJ40" s="1432"/>
      <c r="BK40" s="1433"/>
      <c r="BL40" s="1434"/>
      <c r="BM40" s="526"/>
    </row>
    <row r="41" spans="1:65" ht="18" customHeight="1">
      <c r="A41" s="1483" t="s">
        <v>350</v>
      </c>
      <c r="B41" s="1484"/>
      <c r="C41" s="1484"/>
      <c r="D41" s="1484"/>
      <c r="E41" s="1484"/>
      <c r="F41" s="1484"/>
      <c r="G41" s="1484"/>
      <c r="H41" s="1484"/>
      <c r="I41" s="1484"/>
      <c r="J41" s="1484"/>
      <c r="K41" s="1484"/>
      <c r="L41" s="1484"/>
      <c r="M41" s="1484"/>
      <c r="N41" s="1484"/>
      <c r="O41" s="1484"/>
      <c r="P41" s="1484"/>
      <c r="Q41" s="1484"/>
      <c r="R41" s="1484"/>
      <c r="S41" s="1484"/>
      <c r="T41" s="1484"/>
      <c r="U41" s="1484"/>
      <c r="V41" s="1484"/>
      <c r="W41" s="1484"/>
      <c r="X41" s="1484"/>
      <c r="Y41" s="1484"/>
      <c r="Z41" s="1484"/>
      <c r="AA41" s="1484"/>
      <c r="AB41" s="1484"/>
      <c r="AC41" s="1484"/>
      <c r="AD41" s="1484"/>
      <c r="AE41" s="1484"/>
      <c r="AF41" s="589">
        <v>26</v>
      </c>
      <c r="AG41" s="1451"/>
      <c r="AH41" s="1451"/>
      <c r="AI41" s="1451"/>
      <c r="AJ41" s="1451"/>
      <c r="AK41" s="1451"/>
      <c r="AL41" s="1451"/>
      <c r="AM41" s="1451"/>
      <c r="AN41" s="1451"/>
      <c r="AO41" s="1451"/>
      <c r="AP41" s="1451"/>
      <c r="AQ41" s="1451"/>
      <c r="AR41" s="1451"/>
      <c r="AS41" s="1451"/>
      <c r="AT41" s="1451"/>
      <c r="AU41" s="1451"/>
      <c r="AV41" s="1451"/>
      <c r="AW41" s="1448"/>
      <c r="AX41" s="1448"/>
      <c r="AY41" s="1448"/>
      <c r="AZ41" s="1448"/>
      <c r="BA41" s="1448"/>
      <c r="BB41" s="1448"/>
      <c r="BC41" s="1448"/>
      <c r="BD41" s="1448"/>
      <c r="BE41" s="1432" t="s">
        <v>323</v>
      </c>
      <c r="BF41" s="1432"/>
      <c r="BG41" s="1432"/>
      <c r="BH41" s="1432"/>
      <c r="BI41" s="1432"/>
      <c r="BJ41" s="1432"/>
      <c r="BK41" s="1433"/>
      <c r="BL41" s="1434"/>
      <c r="BM41" s="526"/>
    </row>
    <row r="42" spans="1:65" ht="18" customHeight="1">
      <c r="A42" s="1483" t="s">
        <v>351</v>
      </c>
      <c r="B42" s="1484"/>
      <c r="C42" s="1484"/>
      <c r="D42" s="1484"/>
      <c r="E42" s="1484"/>
      <c r="F42" s="1484"/>
      <c r="G42" s="1484"/>
      <c r="H42" s="1484"/>
      <c r="I42" s="1484"/>
      <c r="J42" s="1484"/>
      <c r="K42" s="1484"/>
      <c r="L42" s="1484"/>
      <c r="M42" s="1484"/>
      <c r="N42" s="1484"/>
      <c r="O42" s="1484"/>
      <c r="P42" s="1484"/>
      <c r="Q42" s="1484"/>
      <c r="R42" s="1484"/>
      <c r="S42" s="1484"/>
      <c r="T42" s="1484"/>
      <c r="U42" s="1484"/>
      <c r="V42" s="1484"/>
      <c r="W42" s="1484"/>
      <c r="X42" s="1484"/>
      <c r="Y42" s="1484"/>
      <c r="Z42" s="1484"/>
      <c r="AA42" s="1484"/>
      <c r="AB42" s="1484"/>
      <c r="AC42" s="1484"/>
      <c r="AD42" s="1484"/>
      <c r="AE42" s="1484"/>
      <c r="AF42" s="592">
        <v>27</v>
      </c>
      <c r="AG42" s="1451"/>
      <c r="AH42" s="1451"/>
      <c r="AI42" s="1451"/>
      <c r="AJ42" s="1451"/>
      <c r="AK42" s="1451"/>
      <c r="AL42" s="1451"/>
      <c r="AM42" s="1451"/>
      <c r="AN42" s="1451"/>
      <c r="AO42" s="1451">
        <v>9259</v>
      </c>
      <c r="AP42" s="1451"/>
      <c r="AQ42" s="1451"/>
      <c r="AR42" s="1451"/>
      <c r="AS42" s="1451"/>
      <c r="AT42" s="1451"/>
      <c r="AU42" s="1451"/>
      <c r="AV42" s="1451"/>
      <c r="AW42" s="1448">
        <v>9258</v>
      </c>
      <c r="AX42" s="1448"/>
      <c r="AY42" s="1448"/>
      <c r="AZ42" s="1448"/>
      <c r="BA42" s="1448"/>
      <c r="BB42" s="1448"/>
      <c r="BC42" s="1448"/>
      <c r="BD42" s="1448"/>
      <c r="BE42" s="1432" t="s">
        <v>323</v>
      </c>
      <c r="BF42" s="1432"/>
      <c r="BG42" s="1432"/>
      <c r="BH42" s="1432"/>
      <c r="BI42" s="1432"/>
      <c r="BJ42" s="1432"/>
      <c r="BK42" s="1433"/>
      <c r="BL42" s="1434"/>
      <c r="BM42" s="526"/>
    </row>
    <row r="43" spans="1:65" ht="18" customHeight="1">
      <c r="A43" s="1483" t="s">
        <v>352</v>
      </c>
      <c r="B43" s="1484"/>
      <c r="C43" s="1484"/>
      <c r="D43" s="1484"/>
      <c r="E43" s="1484"/>
      <c r="F43" s="1484"/>
      <c r="G43" s="1484"/>
      <c r="H43" s="1484"/>
      <c r="I43" s="1484"/>
      <c r="J43" s="1484"/>
      <c r="K43" s="1484"/>
      <c r="L43" s="1484"/>
      <c r="M43" s="1484"/>
      <c r="N43" s="1484"/>
      <c r="O43" s="1484"/>
      <c r="P43" s="1484"/>
      <c r="Q43" s="1484"/>
      <c r="R43" s="1484"/>
      <c r="S43" s="1484"/>
      <c r="T43" s="1484"/>
      <c r="U43" s="1484"/>
      <c r="V43" s="1484"/>
      <c r="W43" s="1484"/>
      <c r="X43" s="1484"/>
      <c r="Y43" s="1484"/>
      <c r="Z43" s="1484"/>
      <c r="AA43" s="1484"/>
      <c r="AB43" s="1484"/>
      <c r="AC43" s="1484"/>
      <c r="AD43" s="1484"/>
      <c r="AE43" s="1484"/>
      <c r="AF43" s="589">
        <v>28</v>
      </c>
      <c r="AG43" s="1451">
        <v>78835</v>
      </c>
      <c r="AH43" s="1451"/>
      <c r="AI43" s="1451"/>
      <c r="AJ43" s="1451"/>
      <c r="AK43" s="1451"/>
      <c r="AL43" s="1451"/>
      <c r="AM43" s="1451"/>
      <c r="AN43" s="1451"/>
      <c r="AO43" s="1451">
        <v>165453</v>
      </c>
      <c r="AP43" s="1451"/>
      <c r="AQ43" s="1451"/>
      <c r="AR43" s="1451"/>
      <c r="AS43" s="1451"/>
      <c r="AT43" s="1451"/>
      <c r="AU43" s="1451"/>
      <c r="AV43" s="1451"/>
      <c r="AW43" s="1448">
        <v>162028</v>
      </c>
      <c r="AX43" s="1448"/>
      <c r="AY43" s="1448"/>
      <c r="AZ43" s="1448"/>
      <c r="BA43" s="1448"/>
      <c r="BB43" s="1448"/>
      <c r="BC43" s="1448"/>
      <c r="BD43" s="1448"/>
      <c r="BE43" s="1432" t="s">
        <v>323</v>
      </c>
      <c r="BF43" s="1432"/>
      <c r="BG43" s="1432"/>
      <c r="BH43" s="1432"/>
      <c r="BI43" s="1432"/>
      <c r="BJ43" s="1432"/>
      <c r="BK43" s="1433"/>
      <c r="BL43" s="1434"/>
      <c r="BM43" s="526"/>
    </row>
    <row r="44" spans="1:65" ht="18" customHeight="1">
      <c r="A44" s="1483" t="s">
        <v>353</v>
      </c>
      <c r="B44" s="1484"/>
      <c r="C44" s="1484"/>
      <c r="D44" s="1484"/>
      <c r="E44" s="1484"/>
      <c r="F44" s="1484"/>
      <c r="G44" s="1484"/>
      <c r="H44" s="1484"/>
      <c r="I44" s="1484"/>
      <c r="J44" s="1484"/>
      <c r="K44" s="1484"/>
      <c r="L44" s="1484"/>
      <c r="M44" s="1484"/>
      <c r="N44" s="1484"/>
      <c r="O44" s="1484"/>
      <c r="P44" s="1484"/>
      <c r="Q44" s="1484"/>
      <c r="R44" s="1484"/>
      <c r="S44" s="1484"/>
      <c r="T44" s="1484"/>
      <c r="U44" s="1484"/>
      <c r="V44" s="1484"/>
      <c r="W44" s="1484"/>
      <c r="X44" s="1484"/>
      <c r="Y44" s="1484"/>
      <c r="Z44" s="1484"/>
      <c r="AA44" s="1484"/>
      <c r="AB44" s="1484"/>
      <c r="AC44" s="1484"/>
      <c r="AD44" s="1484"/>
      <c r="AE44" s="1484"/>
      <c r="AF44" s="592">
        <v>29</v>
      </c>
      <c r="AG44" s="1451"/>
      <c r="AH44" s="1451"/>
      <c r="AI44" s="1451"/>
      <c r="AJ44" s="1451"/>
      <c r="AK44" s="1451"/>
      <c r="AL44" s="1451"/>
      <c r="AM44" s="1451"/>
      <c r="AN44" s="1451"/>
      <c r="AO44" s="1451"/>
      <c r="AP44" s="1451"/>
      <c r="AQ44" s="1451"/>
      <c r="AR44" s="1451"/>
      <c r="AS44" s="1451"/>
      <c r="AT44" s="1451"/>
      <c r="AU44" s="1451"/>
      <c r="AV44" s="1451"/>
      <c r="AW44" s="1448"/>
      <c r="AX44" s="1448"/>
      <c r="AY44" s="1448"/>
      <c r="AZ44" s="1448"/>
      <c r="BA44" s="1448"/>
      <c r="BB44" s="1448"/>
      <c r="BC44" s="1448"/>
      <c r="BD44" s="1448"/>
      <c r="BE44" s="1432" t="s">
        <v>323</v>
      </c>
      <c r="BF44" s="1432"/>
      <c r="BG44" s="1432"/>
      <c r="BH44" s="1432"/>
      <c r="BI44" s="1432"/>
      <c r="BJ44" s="1432"/>
      <c r="BK44" s="1433"/>
      <c r="BL44" s="1434"/>
      <c r="BM44" s="526"/>
    </row>
    <row r="45" spans="1:65" ht="18" customHeight="1">
      <c r="A45" s="1483" t="s">
        <v>354</v>
      </c>
      <c r="B45" s="1484"/>
      <c r="C45" s="1484"/>
      <c r="D45" s="1484"/>
      <c r="E45" s="1484"/>
      <c r="F45" s="1484"/>
      <c r="G45" s="1484"/>
      <c r="H45" s="1484"/>
      <c r="I45" s="1484"/>
      <c r="J45" s="1484"/>
      <c r="K45" s="1484"/>
      <c r="L45" s="1484"/>
      <c r="M45" s="1484"/>
      <c r="N45" s="1484"/>
      <c r="O45" s="1484"/>
      <c r="P45" s="1484"/>
      <c r="Q45" s="1484"/>
      <c r="R45" s="1484"/>
      <c r="S45" s="1484"/>
      <c r="T45" s="1484"/>
      <c r="U45" s="1484"/>
      <c r="V45" s="1484"/>
      <c r="W45" s="1484"/>
      <c r="X45" s="1484"/>
      <c r="Y45" s="1484"/>
      <c r="Z45" s="1484"/>
      <c r="AA45" s="1484"/>
      <c r="AB45" s="1484"/>
      <c r="AC45" s="1484"/>
      <c r="AD45" s="1484"/>
      <c r="AE45" s="1484"/>
      <c r="AF45" s="589">
        <v>30</v>
      </c>
      <c r="AG45" s="1451"/>
      <c r="AH45" s="1451"/>
      <c r="AI45" s="1451"/>
      <c r="AJ45" s="1451"/>
      <c r="AK45" s="1451"/>
      <c r="AL45" s="1451"/>
      <c r="AM45" s="1451"/>
      <c r="AN45" s="1451"/>
      <c r="AO45" s="1451"/>
      <c r="AP45" s="1451"/>
      <c r="AQ45" s="1451"/>
      <c r="AR45" s="1451"/>
      <c r="AS45" s="1451"/>
      <c r="AT45" s="1451"/>
      <c r="AU45" s="1451"/>
      <c r="AV45" s="1451"/>
      <c r="AW45" s="1448"/>
      <c r="AX45" s="1448"/>
      <c r="AY45" s="1448"/>
      <c r="AZ45" s="1448"/>
      <c r="BA45" s="1448"/>
      <c r="BB45" s="1448"/>
      <c r="BC45" s="1448"/>
      <c r="BD45" s="1448"/>
      <c r="BE45" s="1432" t="s">
        <v>323</v>
      </c>
      <c r="BF45" s="1432"/>
      <c r="BG45" s="1432"/>
      <c r="BH45" s="1432"/>
      <c r="BI45" s="1432"/>
      <c r="BJ45" s="1432"/>
      <c r="BK45" s="1433"/>
      <c r="BL45" s="1434"/>
      <c r="BM45" s="526"/>
    </row>
    <row r="46" spans="1:65" ht="18" customHeight="1">
      <c r="A46" s="1458" t="s">
        <v>355</v>
      </c>
      <c r="B46" s="1459"/>
      <c r="C46" s="1459"/>
      <c r="D46" s="1459"/>
      <c r="E46" s="1459"/>
      <c r="F46" s="1459"/>
      <c r="G46" s="1459"/>
      <c r="H46" s="1459"/>
      <c r="I46" s="1459"/>
      <c r="J46" s="1459"/>
      <c r="K46" s="1459"/>
      <c r="L46" s="1459"/>
      <c r="M46" s="1459"/>
      <c r="N46" s="1459"/>
      <c r="O46" s="1459"/>
      <c r="P46" s="1459"/>
      <c r="Q46" s="1459"/>
      <c r="R46" s="1459"/>
      <c r="S46" s="1459"/>
      <c r="T46" s="1459"/>
      <c r="U46" s="1459"/>
      <c r="V46" s="1459"/>
      <c r="W46" s="1459"/>
      <c r="X46" s="1459"/>
      <c r="Y46" s="593"/>
      <c r="Z46" s="1470" t="s">
        <v>356</v>
      </c>
      <c r="AA46" s="1470"/>
      <c r="AB46" s="1470"/>
      <c r="AC46" s="1470"/>
      <c r="AD46" s="1470"/>
      <c r="AE46" s="1471"/>
      <c r="AF46" s="594">
        <v>31</v>
      </c>
      <c r="AG46" s="1451">
        <v>578877</v>
      </c>
      <c r="AH46" s="1451"/>
      <c r="AI46" s="1451"/>
      <c r="AJ46" s="1451"/>
      <c r="AK46" s="1451"/>
      <c r="AL46" s="1451"/>
      <c r="AM46" s="1451"/>
      <c r="AN46" s="1451"/>
      <c r="AO46" s="1451">
        <v>684400</v>
      </c>
      <c r="AP46" s="1451"/>
      <c r="AQ46" s="1451"/>
      <c r="AR46" s="1451"/>
      <c r="AS46" s="1451"/>
      <c r="AT46" s="1451"/>
      <c r="AU46" s="1451"/>
      <c r="AV46" s="1451"/>
      <c r="AW46" s="1448">
        <v>673897</v>
      </c>
      <c r="AX46" s="1448"/>
      <c r="AY46" s="1448"/>
      <c r="AZ46" s="1448"/>
      <c r="BA46" s="1448"/>
      <c r="BB46" s="1448"/>
      <c r="BC46" s="1448"/>
      <c r="BD46" s="1448"/>
      <c r="BE46" s="1432" t="s">
        <v>323</v>
      </c>
      <c r="BF46" s="1432"/>
      <c r="BG46" s="1432"/>
      <c r="BH46" s="1432"/>
      <c r="BI46" s="1432"/>
      <c r="BJ46" s="1432"/>
      <c r="BK46" s="1433"/>
      <c r="BL46" s="1434"/>
      <c r="BM46" s="526"/>
    </row>
    <row r="47" spans="1:65" ht="18" customHeight="1">
      <c r="A47" s="1483" t="s">
        <v>357</v>
      </c>
      <c r="B47" s="1484"/>
      <c r="C47" s="1484"/>
      <c r="D47" s="1484"/>
      <c r="E47" s="1484"/>
      <c r="F47" s="1484"/>
      <c r="G47" s="1484"/>
      <c r="H47" s="1484"/>
      <c r="I47" s="1484"/>
      <c r="J47" s="1484"/>
      <c r="K47" s="1484"/>
      <c r="L47" s="1484"/>
      <c r="M47" s="1484"/>
      <c r="N47" s="1484"/>
      <c r="O47" s="1484"/>
      <c r="P47" s="1484"/>
      <c r="Q47" s="1484"/>
      <c r="R47" s="1484"/>
      <c r="S47" s="1484"/>
      <c r="T47" s="1484"/>
      <c r="U47" s="1484"/>
      <c r="V47" s="1484"/>
      <c r="W47" s="1484"/>
      <c r="X47" s="1484"/>
      <c r="Y47" s="1484"/>
      <c r="Z47" s="1484"/>
      <c r="AA47" s="1484"/>
      <c r="AB47" s="1484"/>
      <c r="AC47" s="1484"/>
      <c r="AD47" s="1484"/>
      <c r="AE47" s="1484"/>
      <c r="AF47" s="592">
        <v>32</v>
      </c>
      <c r="AG47" s="1451"/>
      <c r="AH47" s="1451"/>
      <c r="AI47" s="1451"/>
      <c r="AJ47" s="1451"/>
      <c r="AK47" s="1451"/>
      <c r="AL47" s="1451"/>
      <c r="AM47" s="1451"/>
      <c r="AN47" s="1451"/>
      <c r="AO47" s="1451"/>
      <c r="AP47" s="1451"/>
      <c r="AQ47" s="1451"/>
      <c r="AR47" s="1451"/>
      <c r="AS47" s="1451"/>
      <c r="AT47" s="1451"/>
      <c r="AU47" s="1451"/>
      <c r="AV47" s="1451"/>
      <c r="AW47" s="1448"/>
      <c r="AX47" s="1448"/>
      <c r="AY47" s="1448"/>
      <c r="AZ47" s="1448"/>
      <c r="BA47" s="1448"/>
      <c r="BB47" s="1448"/>
      <c r="BC47" s="1448"/>
      <c r="BD47" s="1448"/>
      <c r="BE47" s="1432" t="s">
        <v>323</v>
      </c>
      <c r="BF47" s="1432"/>
      <c r="BG47" s="1432"/>
      <c r="BH47" s="1432"/>
      <c r="BI47" s="1432"/>
      <c r="BJ47" s="1432"/>
      <c r="BK47" s="1433"/>
      <c r="BL47" s="1434"/>
      <c r="BM47" s="526"/>
    </row>
    <row r="48" spans="1:64" ht="21.75" customHeight="1">
      <c r="A48" s="1483" t="s">
        <v>358</v>
      </c>
      <c r="B48" s="1484"/>
      <c r="C48" s="1484"/>
      <c r="D48" s="1484"/>
      <c r="E48" s="1484"/>
      <c r="F48" s="1484"/>
      <c r="G48" s="1484"/>
      <c r="H48" s="1484"/>
      <c r="I48" s="1484"/>
      <c r="J48" s="1484"/>
      <c r="K48" s="1484"/>
      <c r="L48" s="1484"/>
      <c r="M48" s="1484"/>
      <c r="N48" s="1484"/>
      <c r="O48" s="1484"/>
      <c r="P48" s="1484"/>
      <c r="Q48" s="1484"/>
      <c r="R48" s="1484"/>
      <c r="S48" s="1484"/>
      <c r="T48" s="1484"/>
      <c r="U48" s="1484"/>
      <c r="V48" s="1484"/>
      <c r="W48" s="1484"/>
      <c r="X48" s="1484"/>
      <c r="Y48" s="1484"/>
      <c r="Z48" s="1484"/>
      <c r="AA48" s="1484"/>
      <c r="AB48" s="1484"/>
      <c r="AC48" s="1484"/>
      <c r="AD48" s="1484"/>
      <c r="AE48" s="1484"/>
      <c r="AF48" s="592">
        <v>33</v>
      </c>
      <c r="AG48" s="1451">
        <v>621754</v>
      </c>
      <c r="AH48" s="1451"/>
      <c r="AI48" s="1451"/>
      <c r="AJ48" s="1451"/>
      <c r="AK48" s="1451"/>
      <c r="AL48" s="1451"/>
      <c r="AM48" s="1451"/>
      <c r="AN48" s="1451"/>
      <c r="AO48" s="1451">
        <v>671624</v>
      </c>
      <c r="AP48" s="1451"/>
      <c r="AQ48" s="1451"/>
      <c r="AR48" s="1451"/>
      <c r="AS48" s="1451"/>
      <c r="AT48" s="1451"/>
      <c r="AU48" s="1451"/>
      <c r="AV48" s="1451"/>
      <c r="AW48" s="1448">
        <v>590758</v>
      </c>
      <c r="AX48" s="1448"/>
      <c r="AY48" s="1448"/>
      <c r="AZ48" s="1448"/>
      <c r="BA48" s="1448"/>
      <c r="BB48" s="1448"/>
      <c r="BC48" s="1448"/>
      <c r="BD48" s="1448"/>
      <c r="BE48" s="1432" t="s">
        <v>323</v>
      </c>
      <c r="BF48" s="1432"/>
      <c r="BG48" s="1432"/>
      <c r="BH48" s="1432"/>
      <c r="BI48" s="1432"/>
      <c r="BJ48" s="1432"/>
      <c r="BK48" s="1433"/>
      <c r="BL48" s="1434"/>
    </row>
    <row r="49" spans="1:64" ht="21.75" customHeight="1">
      <c r="A49" s="1483" t="s">
        <v>359</v>
      </c>
      <c r="B49" s="1484"/>
      <c r="C49" s="1484"/>
      <c r="D49" s="1484"/>
      <c r="E49" s="1484"/>
      <c r="F49" s="1484"/>
      <c r="G49" s="1484"/>
      <c r="H49" s="1484"/>
      <c r="I49" s="1484"/>
      <c r="J49" s="1484"/>
      <c r="K49" s="1484"/>
      <c r="L49" s="1484"/>
      <c r="M49" s="1484"/>
      <c r="N49" s="1484"/>
      <c r="O49" s="1484"/>
      <c r="P49" s="1484"/>
      <c r="Q49" s="1484"/>
      <c r="R49" s="1484"/>
      <c r="S49" s="1484"/>
      <c r="T49" s="1484"/>
      <c r="U49" s="1484"/>
      <c r="V49" s="1484"/>
      <c r="W49" s="1484"/>
      <c r="X49" s="1484"/>
      <c r="Y49" s="1484"/>
      <c r="Z49" s="1484"/>
      <c r="AA49" s="1484"/>
      <c r="AB49" s="1484"/>
      <c r="AC49" s="1484"/>
      <c r="AD49" s="1484"/>
      <c r="AE49" s="1484"/>
      <c r="AF49" s="592">
        <v>34</v>
      </c>
      <c r="AG49" s="1451"/>
      <c r="AH49" s="1451"/>
      <c r="AI49" s="1451"/>
      <c r="AJ49" s="1451"/>
      <c r="AK49" s="1451"/>
      <c r="AL49" s="1451"/>
      <c r="AM49" s="1451"/>
      <c r="AN49" s="1451"/>
      <c r="AO49" s="1451"/>
      <c r="AP49" s="1451"/>
      <c r="AQ49" s="1451"/>
      <c r="AR49" s="1451"/>
      <c r="AS49" s="1451"/>
      <c r="AT49" s="1451"/>
      <c r="AU49" s="1451"/>
      <c r="AV49" s="1451"/>
      <c r="AW49" s="1448"/>
      <c r="AX49" s="1448"/>
      <c r="AY49" s="1448"/>
      <c r="AZ49" s="1448"/>
      <c r="BA49" s="1448"/>
      <c r="BB49" s="1448"/>
      <c r="BC49" s="1448"/>
      <c r="BD49" s="1448"/>
      <c r="BE49" s="1432" t="s">
        <v>323</v>
      </c>
      <c r="BF49" s="1432"/>
      <c r="BG49" s="1432"/>
      <c r="BH49" s="1432"/>
      <c r="BI49" s="1432"/>
      <c r="BJ49" s="1432"/>
      <c r="BK49" s="1433"/>
      <c r="BL49" s="1434"/>
    </row>
    <row r="50" spans="1:64" ht="21.75" customHeight="1">
      <c r="A50" s="1483" t="s">
        <v>360</v>
      </c>
      <c r="B50" s="1484"/>
      <c r="C50" s="1484"/>
      <c r="D50" s="1484"/>
      <c r="E50" s="1484"/>
      <c r="F50" s="1484"/>
      <c r="G50" s="1484"/>
      <c r="H50" s="1484"/>
      <c r="I50" s="1484"/>
      <c r="J50" s="1484"/>
      <c r="K50" s="1484"/>
      <c r="L50" s="1484"/>
      <c r="M50" s="1484"/>
      <c r="N50" s="1484"/>
      <c r="O50" s="1484"/>
      <c r="P50" s="1484"/>
      <c r="Q50" s="1484"/>
      <c r="R50" s="1484"/>
      <c r="S50" s="1484"/>
      <c r="T50" s="1484"/>
      <c r="U50" s="1484"/>
      <c r="V50" s="1484"/>
      <c r="W50" s="1484"/>
      <c r="X50" s="1484"/>
      <c r="Y50" s="1484"/>
      <c r="Z50" s="1484"/>
      <c r="AA50" s="1484"/>
      <c r="AB50" s="1484"/>
      <c r="AC50" s="1484"/>
      <c r="AD50" s="1484"/>
      <c r="AE50" s="1484"/>
      <c r="AF50" s="589">
        <v>35</v>
      </c>
      <c r="AG50" s="1451">
        <v>754941</v>
      </c>
      <c r="AH50" s="1451"/>
      <c r="AI50" s="1451"/>
      <c r="AJ50" s="1451"/>
      <c r="AK50" s="1451"/>
      <c r="AL50" s="1451"/>
      <c r="AM50" s="1451"/>
      <c r="AN50" s="1451"/>
      <c r="AO50" s="1451">
        <v>528368</v>
      </c>
      <c r="AP50" s="1451"/>
      <c r="AQ50" s="1451"/>
      <c r="AR50" s="1451"/>
      <c r="AS50" s="1451"/>
      <c r="AT50" s="1451"/>
      <c r="AU50" s="1451"/>
      <c r="AV50" s="1451"/>
      <c r="AW50" s="1448"/>
      <c r="AX50" s="1448"/>
      <c r="AY50" s="1448"/>
      <c r="AZ50" s="1448"/>
      <c r="BA50" s="1448"/>
      <c r="BB50" s="1448"/>
      <c r="BC50" s="1448"/>
      <c r="BD50" s="1448"/>
      <c r="BE50" s="1432" t="s">
        <v>323</v>
      </c>
      <c r="BF50" s="1432"/>
      <c r="BG50" s="1432"/>
      <c r="BH50" s="1432"/>
      <c r="BI50" s="1432"/>
      <c r="BJ50" s="1432"/>
      <c r="BK50" s="1433"/>
      <c r="BL50" s="1434"/>
    </row>
    <row r="51" spans="1:64" ht="21.75" customHeight="1">
      <c r="A51" s="1456" t="s">
        <v>361</v>
      </c>
      <c r="B51" s="1457"/>
      <c r="C51" s="1457"/>
      <c r="D51" s="1457"/>
      <c r="E51" s="1457"/>
      <c r="F51" s="1457"/>
      <c r="G51" s="1457"/>
      <c r="H51" s="1457"/>
      <c r="I51" s="1457"/>
      <c r="J51" s="1457"/>
      <c r="K51" s="1457"/>
      <c r="L51" s="1457"/>
      <c r="M51" s="1457"/>
      <c r="N51" s="1457"/>
      <c r="O51" s="1457"/>
      <c r="P51" s="1457"/>
      <c r="Q51" s="1457"/>
      <c r="R51" s="1457"/>
      <c r="S51" s="1457"/>
      <c r="T51" s="1457"/>
      <c r="U51" s="1457"/>
      <c r="V51" s="1457"/>
      <c r="W51" s="1457"/>
      <c r="X51" s="1457"/>
      <c r="Y51" s="1485"/>
      <c r="Z51" s="1466" t="s">
        <v>362</v>
      </c>
      <c r="AA51" s="1466"/>
      <c r="AB51" s="1466"/>
      <c r="AC51" s="1466"/>
      <c r="AD51" s="1466"/>
      <c r="AE51" s="1467"/>
      <c r="AF51" s="591">
        <v>36</v>
      </c>
      <c r="AG51" s="1451">
        <v>2071227</v>
      </c>
      <c r="AH51" s="1451"/>
      <c r="AI51" s="1451"/>
      <c r="AJ51" s="1451"/>
      <c r="AK51" s="1451"/>
      <c r="AL51" s="1451"/>
      <c r="AM51" s="1451"/>
      <c r="AN51" s="1451"/>
      <c r="AO51" s="1451">
        <v>2002790</v>
      </c>
      <c r="AP51" s="1451"/>
      <c r="AQ51" s="1451"/>
      <c r="AR51" s="1451"/>
      <c r="AS51" s="1451"/>
      <c r="AT51" s="1451"/>
      <c r="AU51" s="1451"/>
      <c r="AV51" s="1451"/>
      <c r="AW51" s="1448">
        <v>1381231</v>
      </c>
      <c r="AX51" s="1448"/>
      <c r="AY51" s="1448"/>
      <c r="AZ51" s="1448"/>
      <c r="BA51" s="1448"/>
      <c r="BB51" s="1448"/>
      <c r="BC51" s="1448"/>
      <c r="BD51" s="1448"/>
      <c r="BE51" s="1432" t="s">
        <v>323</v>
      </c>
      <c r="BF51" s="1432"/>
      <c r="BG51" s="1432"/>
      <c r="BH51" s="1432"/>
      <c r="BI51" s="1432"/>
      <c r="BJ51" s="1432"/>
      <c r="BK51" s="1433"/>
      <c r="BL51" s="1434"/>
    </row>
    <row r="52" spans="1:64" ht="21.75" customHeight="1">
      <c r="A52" s="1473" t="s">
        <v>363</v>
      </c>
      <c r="B52" s="1474"/>
      <c r="C52" s="1474"/>
      <c r="D52" s="1474"/>
      <c r="E52" s="1474"/>
      <c r="F52" s="1474"/>
      <c r="G52" s="1474"/>
      <c r="H52" s="1474"/>
      <c r="I52" s="1474"/>
      <c r="J52" s="1474"/>
      <c r="K52" s="1474"/>
      <c r="L52" s="1474"/>
      <c r="M52" s="1474"/>
      <c r="N52" s="1474"/>
      <c r="O52" s="1474"/>
      <c r="P52" s="1474"/>
      <c r="Q52" s="1474"/>
      <c r="R52" s="1474"/>
      <c r="S52" s="1474"/>
      <c r="T52" s="1474"/>
      <c r="U52" s="1474"/>
      <c r="V52" s="1474"/>
      <c r="W52" s="1474"/>
      <c r="X52" s="1474"/>
      <c r="Y52" s="1474"/>
      <c r="Z52" s="1474"/>
      <c r="AA52" s="1474"/>
      <c r="AB52" s="1474"/>
      <c r="AC52" s="1474"/>
      <c r="AD52" s="1474"/>
      <c r="AE52" s="1474"/>
      <c r="AF52" s="591">
        <v>37</v>
      </c>
      <c r="AG52" s="1451"/>
      <c r="AH52" s="1451"/>
      <c r="AI52" s="1451"/>
      <c r="AJ52" s="1451"/>
      <c r="AK52" s="1451"/>
      <c r="AL52" s="1451"/>
      <c r="AM52" s="1451"/>
      <c r="AN52" s="1451"/>
      <c r="AO52" s="1451"/>
      <c r="AP52" s="1451"/>
      <c r="AQ52" s="1451"/>
      <c r="AR52" s="1451"/>
      <c r="AS52" s="1451"/>
      <c r="AT52" s="1451"/>
      <c r="AU52" s="1451"/>
      <c r="AV52" s="1451"/>
      <c r="AW52" s="1448"/>
      <c r="AX52" s="1448"/>
      <c r="AY52" s="1448"/>
      <c r="AZ52" s="1448"/>
      <c r="BA52" s="1448"/>
      <c r="BB52" s="1448"/>
      <c r="BC52" s="1448"/>
      <c r="BD52" s="1448"/>
      <c r="BE52" s="1432" t="s">
        <v>323</v>
      </c>
      <c r="BF52" s="1432"/>
      <c r="BG52" s="1432"/>
      <c r="BH52" s="1432"/>
      <c r="BI52" s="1432"/>
      <c r="BJ52" s="1432"/>
      <c r="BK52" s="1433"/>
      <c r="BL52" s="1434"/>
    </row>
    <row r="53" spans="1:64" ht="21.75" customHeight="1">
      <c r="A53" s="1458" t="s">
        <v>364</v>
      </c>
      <c r="B53" s="1459"/>
      <c r="C53" s="1459"/>
      <c r="D53" s="1459"/>
      <c r="E53" s="1459"/>
      <c r="F53" s="1459"/>
      <c r="G53" s="1459"/>
      <c r="H53" s="1459"/>
      <c r="I53" s="1459"/>
      <c r="J53" s="1459"/>
      <c r="K53" s="1459"/>
      <c r="L53" s="1459"/>
      <c r="M53" s="1459"/>
      <c r="N53" s="1459"/>
      <c r="O53" s="1459"/>
      <c r="P53" s="1459"/>
      <c r="Q53" s="1459"/>
      <c r="R53" s="1459"/>
      <c r="S53" s="1459"/>
      <c r="T53" s="1459"/>
      <c r="U53" s="1459"/>
      <c r="V53" s="1459"/>
      <c r="W53" s="1459"/>
      <c r="X53" s="593"/>
      <c r="Y53" s="593"/>
      <c r="Z53" s="1470" t="s">
        <v>365</v>
      </c>
      <c r="AA53" s="1470"/>
      <c r="AB53" s="1470"/>
      <c r="AC53" s="1470"/>
      <c r="AD53" s="1470"/>
      <c r="AE53" s="1471"/>
      <c r="AF53" s="591">
        <v>38</v>
      </c>
      <c r="AG53" s="1451">
        <v>7645108</v>
      </c>
      <c r="AH53" s="1451"/>
      <c r="AI53" s="1451"/>
      <c r="AJ53" s="1451"/>
      <c r="AK53" s="1451"/>
      <c r="AL53" s="1451"/>
      <c r="AM53" s="1451"/>
      <c r="AN53" s="1451"/>
      <c r="AO53" s="1451">
        <v>8047094</v>
      </c>
      <c r="AP53" s="1451"/>
      <c r="AQ53" s="1451"/>
      <c r="AR53" s="1451"/>
      <c r="AS53" s="1451"/>
      <c r="AT53" s="1451"/>
      <c r="AU53" s="1451"/>
      <c r="AV53" s="1451"/>
      <c r="AW53" s="1448">
        <v>6824022</v>
      </c>
      <c r="AX53" s="1448"/>
      <c r="AY53" s="1448"/>
      <c r="AZ53" s="1448"/>
      <c r="BA53" s="1448"/>
      <c r="BB53" s="1448"/>
      <c r="BC53" s="1448"/>
      <c r="BD53" s="1448"/>
      <c r="BE53" s="1432" t="s">
        <v>323</v>
      </c>
      <c r="BF53" s="1432"/>
      <c r="BG53" s="1432"/>
      <c r="BH53" s="1432"/>
      <c r="BI53" s="1432"/>
      <c r="BJ53" s="1432"/>
      <c r="BK53" s="1433"/>
      <c r="BL53" s="1434"/>
    </row>
    <row r="54" spans="1:64" ht="21.75" customHeight="1">
      <c r="A54" s="1483" t="s">
        <v>366</v>
      </c>
      <c r="B54" s="1484"/>
      <c r="C54" s="1484"/>
      <c r="D54" s="1484"/>
      <c r="E54" s="1484"/>
      <c r="F54" s="1484"/>
      <c r="G54" s="1484"/>
      <c r="H54" s="1484"/>
      <c r="I54" s="1484"/>
      <c r="J54" s="1484"/>
      <c r="K54" s="1484"/>
      <c r="L54" s="1484"/>
      <c r="M54" s="1484"/>
      <c r="N54" s="1484"/>
      <c r="O54" s="1484"/>
      <c r="P54" s="1484"/>
      <c r="Q54" s="1484"/>
      <c r="R54" s="1484"/>
      <c r="S54" s="1484"/>
      <c r="T54" s="1484"/>
      <c r="U54" s="1484"/>
      <c r="V54" s="1484"/>
      <c r="W54" s="1484"/>
      <c r="X54" s="1484"/>
      <c r="Y54" s="1484"/>
      <c r="Z54" s="1484"/>
      <c r="AA54" s="1484"/>
      <c r="AB54" s="1484"/>
      <c r="AC54" s="1484"/>
      <c r="AD54" s="1484"/>
      <c r="AE54" s="1484"/>
      <c r="AF54" s="589">
        <v>39</v>
      </c>
      <c r="AG54" s="1451">
        <v>1161000</v>
      </c>
      <c r="AH54" s="1451"/>
      <c r="AI54" s="1451"/>
      <c r="AJ54" s="1451"/>
      <c r="AK54" s="1451"/>
      <c r="AL54" s="1451"/>
      <c r="AM54" s="1451"/>
      <c r="AN54" s="1451"/>
      <c r="AO54" s="1451">
        <v>1463727</v>
      </c>
      <c r="AP54" s="1451"/>
      <c r="AQ54" s="1451"/>
      <c r="AR54" s="1451"/>
      <c r="AS54" s="1451"/>
      <c r="AT54" s="1451"/>
      <c r="AU54" s="1451"/>
      <c r="AV54" s="1451"/>
      <c r="AW54" s="1448">
        <v>1175318</v>
      </c>
      <c r="AX54" s="1448"/>
      <c r="AY54" s="1448"/>
      <c r="AZ54" s="1448"/>
      <c r="BA54" s="1448"/>
      <c r="BB54" s="1448"/>
      <c r="BC54" s="1448"/>
      <c r="BD54" s="1448"/>
      <c r="BE54" s="1432" t="s">
        <v>323</v>
      </c>
      <c r="BF54" s="1432"/>
      <c r="BG54" s="1432"/>
      <c r="BH54" s="1432"/>
      <c r="BI54" s="1432"/>
      <c r="BJ54" s="1432"/>
      <c r="BK54" s="1433"/>
      <c r="BL54" s="1434"/>
    </row>
    <row r="55" spans="1:64" ht="21.75" customHeight="1">
      <c r="A55" s="1483" t="s">
        <v>367</v>
      </c>
      <c r="B55" s="1484"/>
      <c r="C55" s="1484"/>
      <c r="D55" s="1484"/>
      <c r="E55" s="1484"/>
      <c r="F55" s="1484"/>
      <c r="G55" s="1484"/>
      <c r="H55" s="1484"/>
      <c r="I55" s="1484"/>
      <c r="J55" s="1484"/>
      <c r="K55" s="1484"/>
      <c r="L55" s="1484"/>
      <c r="M55" s="1484"/>
      <c r="N55" s="1484"/>
      <c r="O55" s="1484"/>
      <c r="P55" s="1484"/>
      <c r="Q55" s="1484"/>
      <c r="R55" s="1484"/>
      <c r="S55" s="1484"/>
      <c r="T55" s="1484"/>
      <c r="U55" s="1484"/>
      <c r="V55" s="1484"/>
      <c r="W55" s="1484"/>
      <c r="X55" s="1484"/>
      <c r="Y55" s="1484"/>
      <c r="Z55" s="1484"/>
      <c r="AA55" s="1484"/>
      <c r="AB55" s="1484"/>
      <c r="AC55" s="1484"/>
      <c r="AD55" s="1484"/>
      <c r="AE55" s="1484"/>
      <c r="AF55" s="589">
        <v>40</v>
      </c>
      <c r="AG55" s="1451">
        <v>1892086</v>
      </c>
      <c r="AH55" s="1451"/>
      <c r="AI55" s="1451"/>
      <c r="AJ55" s="1451"/>
      <c r="AK55" s="1451"/>
      <c r="AL55" s="1451"/>
      <c r="AM55" s="1451"/>
      <c r="AN55" s="1451"/>
      <c r="AO55" s="1451">
        <v>1928417</v>
      </c>
      <c r="AP55" s="1451"/>
      <c r="AQ55" s="1451"/>
      <c r="AR55" s="1451"/>
      <c r="AS55" s="1451"/>
      <c r="AT55" s="1451"/>
      <c r="AU55" s="1451"/>
      <c r="AV55" s="1451"/>
      <c r="AW55" s="1448">
        <v>1521222</v>
      </c>
      <c r="AX55" s="1448"/>
      <c r="AY55" s="1448"/>
      <c r="AZ55" s="1448"/>
      <c r="BA55" s="1448"/>
      <c r="BB55" s="1448"/>
      <c r="BC55" s="1448"/>
      <c r="BD55" s="1448"/>
      <c r="BE55" s="1432" t="s">
        <v>323</v>
      </c>
      <c r="BF55" s="1432"/>
      <c r="BG55" s="1432"/>
      <c r="BH55" s="1432"/>
      <c r="BI55" s="1432"/>
      <c r="BJ55" s="1432"/>
      <c r="BK55" s="1433"/>
      <c r="BL55" s="1434"/>
    </row>
    <row r="56" spans="1:64" ht="21.75" customHeight="1">
      <c r="A56" s="1483" t="s">
        <v>368</v>
      </c>
      <c r="B56" s="1484"/>
      <c r="C56" s="1484"/>
      <c r="D56" s="1484"/>
      <c r="E56" s="1484"/>
      <c r="F56" s="1484"/>
      <c r="G56" s="1484"/>
      <c r="H56" s="1484"/>
      <c r="I56" s="1484"/>
      <c r="J56" s="1484"/>
      <c r="K56" s="1484"/>
      <c r="L56" s="1484"/>
      <c r="M56" s="1484"/>
      <c r="N56" s="1484"/>
      <c r="O56" s="1484"/>
      <c r="P56" s="1484"/>
      <c r="Q56" s="1484"/>
      <c r="R56" s="1484"/>
      <c r="S56" s="1484"/>
      <c r="T56" s="1484"/>
      <c r="U56" s="1484"/>
      <c r="V56" s="1484"/>
      <c r="W56" s="1484"/>
      <c r="X56" s="1484"/>
      <c r="Y56" s="1484"/>
      <c r="Z56" s="1484"/>
      <c r="AA56" s="1484"/>
      <c r="AB56" s="1484"/>
      <c r="AC56" s="1484"/>
      <c r="AD56" s="1484"/>
      <c r="AE56" s="1484"/>
      <c r="AF56" s="589">
        <v>41</v>
      </c>
      <c r="AG56" s="1451">
        <v>378416</v>
      </c>
      <c r="AH56" s="1451"/>
      <c r="AI56" s="1451"/>
      <c r="AJ56" s="1451"/>
      <c r="AK56" s="1451"/>
      <c r="AL56" s="1451"/>
      <c r="AM56" s="1451"/>
      <c r="AN56" s="1451"/>
      <c r="AO56" s="1451">
        <v>373439</v>
      </c>
      <c r="AP56" s="1451"/>
      <c r="AQ56" s="1451"/>
      <c r="AR56" s="1451"/>
      <c r="AS56" s="1451"/>
      <c r="AT56" s="1451"/>
      <c r="AU56" s="1451"/>
      <c r="AV56" s="1451"/>
      <c r="AW56" s="1448">
        <v>291469</v>
      </c>
      <c r="AX56" s="1448"/>
      <c r="AY56" s="1448"/>
      <c r="AZ56" s="1448"/>
      <c r="BA56" s="1448"/>
      <c r="BB56" s="1448"/>
      <c r="BC56" s="1448"/>
      <c r="BD56" s="1448"/>
      <c r="BE56" s="1432" t="s">
        <v>323</v>
      </c>
      <c r="BF56" s="1432"/>
      <c r="BG56" s="1432"/>
      <c r="BH56" s="1432"/>
      <c r="BI56" s="1432"/>
      <c r="BJ56" s="1432"/>
      <c r="BK56" s="1433"/>
      <c r="BL56" s="1434"/>
    </row>
    <row r="57" spans="1:66" ht="18" customHeight="1">
      <c r="A57" s="1483" t="s">
        <v>369</v>
      </c>
      <c r="B57" s="1484"/>
      <c r="C57" s="1484"/>
      <c r="D57" s="1484"/>
      <c r="E57" s="1484"/>
      <c r="F57" s="1484"/>
      <c r="G57" s="1484"/>
      <c r="H57" s="1484"/>
      <c r="I57" s="1484"/>
      <c r="J57" s="1484"/>
      <c r="K57" s="1484"/>
      <c r="L57" s="1484"/>
      <c r="M57" s="1484"/>
      <c r="N57" s="1484"/>
      <c r="O57" s="1484"/>
      <c r="P57" s="1484"/>
      <c r="Q57" s="1484"/>
      <c r="R57" s="1484"/>
      <c r="S57" s="1484"/>
      <c r="T57" s="1484"/>
      <c r="U57" s="1484"/>
      <c r="V57" s="1484"/>
      <c r="W57" s="1484"/>
      <c r="X57" s="1484"/>
      <c r="Y57" s="1484"/>
      <c r="Z57" s="1484"/>
      <c r="AA57" s="1484"/>
      <c r="AB57" s="1484"/>
      <c r="AC57" s="1484"/>
      <c r="AD57" s="1484"/>
      <c r="AE57" s="1484"/>
      <c r="AF57" s="589">
        <v>42</v>
      </c>
      <c r="AG57" s="1451"/>
      <c r="AH57" s="1451"/>
      <c r="AI57" s="1451"/>
      <c r="AJ57" s="1451"/>
      <c r="AK57" s="1451"/>
      <c r="AL57" s="1451"/>
      <c r="AM57" s="1451"/>
      <c r="AN57" s="1451"/>
      <c r="AO57" s="1451"/>
      <c r="AP57" s="1451"/>
      <c r="AQ57" s="1451"/>
      <c r="AR57" s="1451"/>
      <c r="AS57" s="1451"/>
      <c r="AT57" s="1451"/>
      <c r="AU57" s="1451"/>
      <c r="AV57" s="1451"/>
      <c r="AW57" s="1448"/>
      <c r="AX57" s="1448"/>
      <c r="AY57" s="1448"/>
      <c r="AZ57" s="1448"/>
      <c r="BA57" s="1448"/>
      <c r="BB57" s="1448"/>
      <c r="BC57" s="1448"/>
      <c r="BD57" s="1448"/>
      <c r="BE57" s="1432" t="s">
        <v>323</v>
      </c>
      <c r="BF57" s="1432"/>
      <c r="BG57" s="1432"/>
      <c r="BH57" s="1432"/>
      <c r="BI57" s="1432"/>
      <c r="BJ57" s="1432"/>
      <c r="BK57" s="1433"/>
      <c r="BL57" s="1434"/>
      <c r="BM57" s="526"/>
      <c r="BN57" s="526"/>
    </row>
    <row r="58" spans="1:66" ht="18" customHeight="1">
      <c r="A58" s="1483" t="s">
        <v>370</v>
      </c>
      <c r="B58" s="1484"/>
      <c r="C58" s="1484"/>
      <c r="D58" s="1484"/>
      <c r="E58" s="1484"/>
      <c r="F58" s="1484"/>
      <c r="G58" s="1484"/>
      <c r="H58" s="1484"/>
      <c r="I58" s="1484"/>
      <c r="J58" s="1484"/>
      <c r="K58" s="1484"/>
      <c r="L58" s="1484"/>
      <c r="M58" s="1484"/>
      <c r="N58" s="1484"/>
      <c r="O58" s="1484"/>
      <c r="P58" s="1484"/>
      <c r="Q58" s="1484"/>
      <c r="R58" s="1484"/>
      <c r="S58" s="1484"/>
      <c r="T58" s="1484"/>
      <c r="U58" s="1484"/>
      <c r="V58" s="1484"/>
      <c r="W58" s="1484"/>
      <c r="X58" s="1484"/>
      <c r="Y58" s="1484"/>
      <c r="Z58" s="1484"/>
      <c r="AA58" s="1484"/>
      <c r="AB58" s="1484"/>
      <c r="AC58" s="1484"/>
      <c r="AD58" s="1484"/>
      <c r="AE58" s="1484"/>
      <c r="AF58" s="589">
        <v>43</v>
      </c>
      <c r="AG58" s="1451"/>
      <c r="AH58" s="1451"/>
      <c r="AI58" s="1451"/>
      <c r="AJ58" s="1451"/>
      <c r="AK58" s="1451"/>
      <c r="AL58" s="1451"/>
      <c r="AM58" s="1451"/>
      <c r="AN58" s="1451"/>
      <c r="AO58" s="1451"/>
      <c r="AP58" s="1451"/>
      <c r="AQ58" s="1451"/>
      <c r="AR58" s="1451"/>
      <c r="AS58" s="1451"/>
      <c r="AT58" s="1451"/>
      <c r="AU58" s="1451"/>
      <c r="AV58" s="1451"/>
      <c r="AW58" s="1448"/>
      <c r="AX58" s="1448"/>
      <c r="AY58" s="1448"/>
      <c r="AZ58" s="1448"/>
      <c r="BA58" s="1448"/>
      <c r="BB58" s="1448"/>
      <c r="BC58" s="1448"/>
      <c r="BD58" s="1448"/>
      <c r="BE58" s="1432" t="s">
        <v>323</v>
      </c>
      <c r="BF58" s="1432"/>
      <c r="BG58" s="1432"/>
      <c r="BH58" s="1432"/>
      <c r="BI58" s="1432"/>
      <c r="BJ58" s="1432"/>
      <c r="BK58" s="1433"/>
      <c r="BL58" s="1434"/>
      <c r="BM58" s="526"/>
      <c r="BN58" s="526"/>
    </row>
    <row r="59" spans="1:66" ht="18" customHeight="1">
      <c r="A59" s="1483" t="s">
        <v>371</v>
      </c>
      <c r="B59" s="1484"/>
      <c r="C59" s="1484"/>
      <c r="D59" s="1484"/>
      <c r="E59" s="1484"/>
      <c r="F59" s="1484"/>
      <c r="G59" s="1484"/>
      <c r="H59" s="1484"/>
      <c r="I59" s="1484"/>
      <c r="J59" s="1484"/>
      <c r="K59" s="1484"/>
      <c r="L59" s="1484"/>
      <c r="M59" s="1484"/>
      <c r="N59" s="1484"/>
      <c r="O59" s="1484"/>
      <c r="P59" s="1484"/>
      <c r="Q59" s="1484"/>
      <c r="R59" s="1484"/>
      <c r="S59" s="1484"/>
      <c r="T59" s="1484"/>
      <c r="U59" s="1484"/>
      <c r="V59" s="1484"/>
      <c r="W59" s="1484"/>
      <c r="X59" s="1484"/>
      <c r="Y59" s="1484"/>
      <c r="Z59" s="1484"/>
      <c r="AA59" s="1484"/>
      <c r="AB59" s="1484"/>
      <c r="AC59" s="1484"/>
      <c r="AD59" s="1484"/>
      <c r="AE59" s="1484"/>
      <c r="AF59" s="589">
        <v>44</v>
      </c>
      <c r="AG59" s="1451"/>
      <c r="AH59" s="1451"/>
      <c r="AI59" s="1451"/>
      <c r="AJ59" s="1451"/>
      <c r="AK59" s="1451"/>
      <c r="AL59" s="1451"/>
      <c r="AM59" s="1451"/>
      <c r="AN59" s="1451"/>
      <c r="AO59" s="1451"/>
      <c r="AP59" s="1451"/>
      <c r="AQ59" s="1451"/>
      <c r="AR59" s="1451"/>
      <c r="AS59" s="1451"/>
      <c r="AT59" s="1451"/>
      <c r="AU59" s="1451"/>
      <c r="AV59" s="1451"/>
      <c r="AW59" s="1448"/>
      <c r="AX59" s="1448"/>
      <c r="AY59" s="1448"/>
      <c r="AZ59" s="1448"/>
      <c r="BA59" s="1448"/>
      <c r="BB59" s="1448"/>
      <c r="BC59" s="1448"/>
      <c r="BD59" s="1448"/>
      <c r="BE59" s="1432" t="s">
        <v>323</v>
      </c>
      <c r="BF59" s="1432"/>
      <c r="BG59" s="1432"/>
      <c r="BH59" s="1432"/>
      <c r="BI59" s="1432"/>
      <c r="BJ59" s="1432"/>
      <c r="BK59" s="1433"/>
      <c r="BL59" s="1434"/>
      <c r="BM59" s="526"/>
      <c r="BN59" s="526"/>
    </row>
    <row r="60" spans="1:66" ht="18" customHeight="1">
      <c r="A60" s="1483" t="s">
        <v>372</v>
      </c>
      <c r="B60" s="1484"/>
      <c r="C60" s="1484"/>
      <c r="D60" s="1484"/>
      <c r="E60" s="1484"/>
      <c r="F60" s="1484"/>
      <c r="G60" s="1484"/>
      <c r="H60" s="1484"/>
      <c r="I60" s="1484"/>
      <c r="J60" s="1484"/>
      <c r="K60" s="1484"/>
      <c r="L60" s="1484"/>
      <c r="M60" s="1484"/>
      <c r="N60" s="1484"/>
      <c r="O60" s="1484"/>
      <c r="P60" s="1484"/>
      <c r="Q60" s="1484"/>
      <c r="R60" s="1484"/>
      <c r="S60" s="1484"/>
      <c r="T60" s="1484"/>
      <c r="U60" s="1484"/>
      <c r="V60" s="1484"/>
      <c r="W60" s="1484"/>
      <c r="X60" s="1484"/>
      <c r="Y60" s="1484"/>
      <c r="Z60" s="1484"/>
      <c r="AA60" s="1484"/>
      <c r="AB60" s="1484"/>
      <c r="AC60" s="1484"/>
      <c r="AD60" s="1484"/>
      <c r="AE60" s="1484"/>
      <c r="AF60" s="589">
        <v>45</v>
      </c>
      <c r="AG60" s="1451"/>
      <c r="AH60" s="1451"/>
      <c r="AI60" s="1451"/>
      <c r="AJ60" s="1451"/>
      <c r="AK60" s="1451"/>
      <c r="AL60" s="1451"/>
      <c r="AM60" s="1451"/>
      <c r="AN60" s="1451"/>
      <c r="AO60" s="1451"/>
      <c r="AP60" s="1451"/>
      <c r="AQ60" s="1451"/>
      <c r="AR60" s="1451"/>
      <c r="AS60" s="1451"/>
      <c r="AT60" s="1451"/>
      <c r="AU60" s="1451"/>
      <c r="AV60" s="1451"/>
      <c r="AW60" s="1448"/>
      <c r="AX60" s="1448"/>
      <c r="AY60" s="1448"/>
      <c r="AZ60" s="1448"/>
      <c r="BA60" s="1448"/>
      <c r="BB60" s="1448"/>
      <c r="BC60" s="1448"/>
      <c r="BD60" s="1448"/>
      <c r="BE60" s="1432" t="s">
        <v>323</v>
      </c>
      <c r="BF60" s="1432"/>
      <c r="BG60" s="1432"/>
      <c r="BH60" s="1432"/>
      <c r="BI60" s="1432"/>
      <c r="BJ60" s="1432"/>
      <c r="BK60" s="1433"/>
      <c r="BL60" s="1434"/>
      <c r="BM60" s="526"/>
      <c r="BN60" s="526"/>
    </row>
    <row r="61" spans="1:66" ht="18" customHeight="1">
      <c r="A61" s="1483" t="s">
        <v>373</v>
      </c>
      <c r="B61" s="1484"/>
      <c r="C61" s="1484"/>
      <c r="D61" s="1484"/>
      <c r="E61" s="1484"/>
      <c r="F61" s="1484"/>
      <c r="G61" s="1484"/>
      <c r="H61" s="1484"/>
      <c r="I61" s="1484"/>
      <c r="J61" s="1484"/>
      <c r="K61" s="1484"/>
      <c r="L61" s="1484"/>
      <c r="M61" s="1484"/>
      <c r="N61" s="1484"/>
      <c r="O61" s="1484"/>
      <c r="P61" s="1484"/>
      <c r="Q61" s="1484"/>
      <c r="R61" s="1484"/>
      <c r="S61" s="1484"/>
      <c r="T61" s="1484"/>
      <c r="U61" s="1484"/>
      <c r="V61" s="1484"/>
      <c r="W61" s="1484"/>
      <c r="X61" s="1484"/>
      <c r="Y61" s="1484"/>
      <c r="Z61" s="1484"/>
      <c r="AA61" s="1484"/>
      <c r="AB61" s="1484"/>
      <c r="AC61" s="1484"/>
      <c r="AD61" s="1484"/>
      <c r="AE61" s="1484"/>
      <c r="AF61" s="589">
        <v>46</v>
      </c>
      <c r="AG61" s="1451">
        <v>70999</v>
      </c>
      <c r="AH61" s="1451"/>
      <c r="AI61" s="1451"/>
      <c r="AJ61" s="1451"/>
      <c r="AK61" s="1451"/>
      <c r="AL61" s="1451"/>
      <c r="AM61" s="1451"/>
      <c r="AN61" s="1451"/>
      <c r="AO61" s="1451">
        <v>134390</v>
      </c>
      <c r="AP61" s="1451"/>
      <c r="AQ61" s="1451"/>
      <c r="AR61" s="1451"/>
      <c r="AS61" s="1451"/>
      <c r="AT61" s="1451"/>
      <c r="AU61" s="1451"/>
      <c r="AV61" s="1451"/>
      <c r="AW61" s="1448">
        <v>70999</v>
      </c>
      <c r="AX61" s="1448"/>
      <c r="AY61" s="1448"/>
      <c r="AZ61" s="1448"/>
      <c r="BA61" s="1448"/>
      <c r="BB61" s="1448"/>
      <c r="BC61" s="1448"/>
      <c r="BD61" s="1448"/>
      <c r="BE61" s="1432" t="s">
        <v>323</v>
      </c>
      <c r="BF61" s="1432"/>
      <c r="BG61" s="1432"/>
      <c r="BH61" s="1432"/>
      <c r="BI61" s="1432"/>
      <c r="BJ61" s="1432"/>
      <c r="BK61" s="1433"/>
      <c r="BL61" s="1434"/>
      <c r="BM61" s="526"/>
      <c r="BN61" s="526"/>
    </row>
    <row r="62" spans="1:66" ht="18" customHeight="1">
      <c r="A62" s="1483" t="s">
        <v>374</v>
      </c>
      <c r="B62" s="1484"/>
      <c r="C62" s="1484"/>
      <c r="D62" s="1484"/>
      <c r="E62" s="1484"/>
      <c r="F62" s="1484"/>
      <c r="G62" s="1484"/>
      <c r="H62" s="1484"/>
      <c r="I62" s="1484"/>
      <c r="J62" s="1484"/>
      <c r="K62" s="1484"/>
      <c r="L62" s="1484"/>
      <c r="M62" s="1484"/>
      <c r="N62" s="1484"/>
      <c r="O62" s="1484"/>
      <c r="P62" s="1484"/>
      <c r="Q62" s="1484"/>
      <c r="R62" s="1484"/>
      <c r="S62" s="1484"/>
      <c r="T62" s="1484"/>
      <c r="U62" s="1484"/>
      <c r="V62" s="1484"/>
      <c r="W62" s="1484"/>
      <c r="X62" s="1484"/>
      <c r="Y62" s="1484"/>
      <c r="Z62" s="1484"/>
      <c r="AA62" s="1484"/>
      <c r="AB62" s="1484"/>
      <c r="AC62" s="1484"/>
      <c r="AD62" s="1484"/>
      <c r="AE62" s="1484"/>
      <c r="AF62" s="589">
        <v>47</v>
      </c>
      <c r="AG62" s="1451"/>
      <c r="AH62" s="1451"/>
      <c r="AI62" s="1451"/>
      <c r="AJ62" s="1451"/>
      <c r="AK62" s="1451"/>
      <c r="AL62" s="1451"/>
      <c r="AM62" s="1451"/>
      <c r="AN62" s="1451"/>
      <c r="AO62" s="1451"/>
      <c r="AP62" s="1451"/>
      <c r="AQ62" s="1451"/>
      <c r="AR62" s="1451"/>
      <c r="AS62" s="1451"/>
      <c r="AT62" s="1451"/>
      <c r="AU62" s="1451"/>
      <c r="AV62" s="1451"/>
      <c r="AW62" s="1448"/>
      <c r="AX62" s="1448"/>
      <c r="AY62" s="1448"/>
      <c r="AZ62" s="1448"/>
      <c r="BA62" s="1448"/>
      <c r="BB62" s="1448"/>
      <c r="BC62" s="1448"/>
      <c r="BD62" s="1448"/>
      <c r="BE62" s="1432" t="s">
        <v>323</v>
      </c>
      <c r="BF62" s="1432"/>
      <c r="BG62" s="1432"/>
      <c r="BH62" s="1432"/>
      <c r="BI62" s="1432"/>
      <c r="BJ62" s="1432"/>
      <c r="BK62" s="1433"/>
      <c r="BL62" s="1434"/>
      <c r="BM62" s="526"/>
      <c r="BN62" s="526"/>
    </row>
    <row r="63" spans="1:66" ht="18" customHeight="1">
      <c r="A63" s="1458" t="s">
        <v>375</v>
      </c>
      <c r="B63" s="1459"/>
      <c r="C63" s="1459"/>
      <c r="D63" s="1459"/>
      <c r="E63" s="1459"/>
      <c r="F63" s="1459"/>
      <c r="G63" s="1459"/>
      <c r="H63" s="1459"/>
      <c r="I63" s="1459"/>
      <c r="J63" s="1459"/>
      <c r="K63" s="1459"/>
      <c r="L63" s="1459"/>
      <c r="M63" s="1459"/>
      <c r="N63" s="1459"/>
      <c r="O63" s="1459"/>
      <c r="P63" s="1459"/>
      <c r="Q63" s="1459"/>
      <c r="R63" s="1459"/>
      <c r="S63" s="1459"/>
      <c r="T63" s="1459"/>
      <c r="U63" s="1459"/>
      <c r="V63" s="1459"/>
      <c r="W63" s="1459"/>
      <c r="X63" s="593"/>
      <c r="Y63" s="1470" t="s">
        <v>376</v>
      </c>
      <c r="Z63" s="1470"/>
      <c r="AA63" s="1470"/>
      <c r="AB63" s="1470"/>
      <c r="AC63" s="1470"/>
      <c r="AD63" s="1470"/>
      <c r="AE63" s="1471"/>
      <c r="AF63" s="591">
        <v>48</v>
      </c>
      <c r="AG63" s="1451">
        <v>70999</v>
      </c>
      <c r="AH63" s="1451"/>
      <c r="AI63" s="1451"/>
      <c r="AJ63" s="1451"/>
      <c r="AK63" s="1451"/>
      <c r="AL63" s="1451"/>
      <c r="AM63" s="1451"/>
      <c r="AN63" s="1451"/>
      <c r="AO63" s="1451">
        <v>134390</v>
      </c>
      <c r="AP63" s="1451"/>
      <c r="AQ63" s="1451"/>
      <c r="AR63" s="1451"/>
      <c r="AS63" s="1451"/>
      <c r="AT63" s="1451"/>
      <c r="AU63" s="1451"/>
      <c r="AV63" s="1451"/>
      <c r="AW63" s="1448">
        <v>70999</v>
      </c>
      <c r="AX63" s="1448"/>
      <c r="AY63" s="1448"/>
      <c r="AZ63" s="1448"/>
      <c r="BA63" s="1448"/>
      <c r="BB63" s="1448"/>
      <c r="BC63" s="1448"/>
      <c r="BD63" s="1448"/>
      <c r="BE63" s="1432" t="s">
        <v>323</v>
      </c>
      <c r="BF63" s="1432"/>
      <c r="BG63" s="1432"/>
      <c r="BH63" s="1432"/>
      <c r="BI63" s="1432"/>
      <c r="BJ63" s="1432"/>
      <c r="BK63" s="1433"/>
      <c r="BL63" s="1434"/>
      <c r="BM63" s="526"/>
      <c r="BN63" s="526"/>
    </row>
    <row r="64" spans="1:66" ht="26.25" customHeight="1">
      <c r="A64" s="1483" t="s">
        <v>377</v>
      </c>
      <c r="B64" s="1484"/>
      <c r="C64" s="1484"/>
      <c r="D64" s="1484"/>
      <c r="E64" s="1484"/>
      <c r="F64" s="1484"/>
      <c r="G64" s="1484"/>
      <c r="H64" s="1484"/>
      <c r="I64" s="1484"/>
      <c r="J64" s="1484"/>
      <c r="K64" s="1484"/>
      <c r="L64" s="1484"/>
      <c r="M64" s="1484"/>
      <c r="N64" s="1484"/>
      <c r="O64" s="1484"/>
      <c r="P64" s="1484"/>
      <c r="Q64" s="1484"/>
      <c r="R64" s="1484"/>
      <c r="S64" s="1484"/>
      <c r="T64" s="1484"/>
      <c r="U64" s="1484"/>
      <c r="V64" s="1484"/>
      <c r="W64" s="1484"/>
      <c r="X64" s="1484"/>
      <c r="Y64" s="1484"/>
      <c r="Z64" s="1484"/>
      <c r="AA64" s="1484"/>
      <c r="AB64" s="1484"/>
      <c r="AC64" s="1484"/>
      <c r="AD64" s="1484"/>
      <c r="AE64" s="1484"/>
      <c r="AF64" s="592">
        <v>49</v>
      </c>
      <c r="AG64" s="1451"/>
      <c r="AH64" s="1451"/>
      <c r="AI64" s="1451"/>
      <c r="AJ64" s="1451"/>
      <c r="AK64" s="1451"/>
      <c r="AL64" s="1451"/>
      <c r="AM64" s="1451"/>
      <c r="AN64" s="1451"/>
      <c r="AO64" s="1451"/>
      <c r="AP64" s="1451"/>
      <c r="AQ64" s="1451"/>
      <c r="AR64" s="1451"/>
      <c r="AS64" s="1451"/>
      <c r="AT64" s="1451"/>
      <c r="AU64" s="1451"/>
      <c r="AV64" s="1451"/>
      <c r="AW64" s="1448"/>
      <c r="AX64" s="1448"/>
      <c r="AY64" s="1448"/>
      <c r="AZ64" s="1448"/>
      <c r="BA64" s="1448"/>
      <c r="BB64" s="1448"/>
      <c r="BC64" s="1448"/>
      <c r="BD64" s="1448"/>
      <c r="BE64" s="1432" t="s">
        <v>323</v>
      </c>
      <c r="BF64" s="1432"/>
      <c r="BG64" s="1432"/>
      <c r="BH64" s="1432"/>
      <c r="BI64" s="1432"/>
      <c r="BJ64" s="1432"/>
      <c r="BK64" s="1433"/>
      <c r="BL64" s="1434"/>
      <c r="BM64" s="526"/>
      <c r="BN64" s="526"/>
    </row>
    <row r="65" spans="1:66" ht="26.25" customHeight="1">
      <c r="A65" s="1483" t="s">
        <v>378</v>
      </c>
      <c r="B65" s="1484"/>
      <c r="C65" s="1484"/>
      <c r="D65" s="1484"/>
      <c r="E65" s="1484"/>
      <c r="F65" s="1484"/>
      <c r="G65" s="1484"/>
      <c r="H65" s="1484"/>
      <c r="I65" s="1484"/>
      <c r="J65" s="1484"/>
      <c r="K65" s="1484"/>
      <c r="L65" s="1484"/>
      <c r="M65" s="1484"/>
      <c r="N65" s="1484"/>
      <c r="O65" s="1484"/>
      <c r="P65" s="1484"/>
      <c r="Q65" s="1484"/>
      <c r="R65" s="1484"/>
      <c r="S65" s="1484"/>
      <c r="T65" s="1484"/>
      <c r="U65" s="1484"/>
      <c r="V65" s="1484"/>
      <c r="W65" s="1484"/>
      <c r="X65" s="1484"/>
      <c r="Y65" s="1484"/>
      <c r="Z65" s="1484"/>
      <c r="AA65" s="1484"/>
      <c r="AB65" s="1484"/>
      <c r="AC65" s="1484"/>
      <c r="AD65" s="1484"/>
      <c r="AE65" s="1484"/>
      <c r="AF65" s="592">
        <v>50</v>
      </c>
      <c r="AG65" s="1451"/>
      <c r="AH65" s="1451"/>
      <c r="AI65" s="1451"/>
      <c r="AJ65" s="1451"/>
      <c r="AK65" s="1451"/>
      <c r="AL65" s="1451"/>
      <c r="AM65" s="1451"/>
      <c r="AN65" s="1451"/>
      <c r="AO65" s="1451"/>
      <c r="AP65" s="1451"/>
      <c r="AQ65" s="1451"/>
      <c r="AR65" s="1451"/>
      <c r="AS65" s="1451"/>
      <c r="AT65" s="1451"/>
      <c r="AU65" s="1451"/>
      <c r="AV65" s="1451"/>
      <c r="AW65" s="1448"/>
      <c r="AX65" s="1448"/>
      <c r="AY65" s="1448"/>
      <c r="AZ65" s="1448"/>
      <c r="BA65" s="1448"/>
      <c r="BB65" s="1448"/>
      <c r="BC65" s="1448"/>
      <c r="BD65" s="1448"/>
      <c r="BE65" s="1432" t="s">
        <v>323</v>
      </c>
      <c r="BF65" s="1432"/>
      <c r="BG65" s="1432"/>
      <c r="BH65" s="1432"/>
      <c r="BI65" s="1432"/>
      <c r="BJ65" s="1432"/>
      <c r="BK65" s="1433"/>
      <c r="BL65" s="1434"/>
      <c r="BM65" s="526"/>
      <c r="BN65" s="526"/>
    </row>
    <row r="66" spans="1:66" ht="26.25" customHeight="1">
      <c r="A66" s="1483" t="s">
        <v>503</v>
      </c>
      <c r="B66" s="1484"/>
      <c r="C66" s="1484"/>
      <c r="D66" s="1484"/>
      <c r="E66" s="1484"/>
      <c r="F66" s="1484"/>
      <c r="G66" s="1484"/>
      <c r="H66" s="1484"/>
      <c r="I66" s="1484"/>
      <c r="J66" s="1484"/>
      <c r="K66" s="1484"/>
      <c r="L66" s="1484"/>
      <c r="M66" s="1484"/>
      <c r="N66" s="1484"/>
      <c r="O66" s="1484"/>
      <c r="P66" s="1484"/>
      <c r="Q66" s="1484"/>
      <c r="R66" s="1484"/>
      <c r="S66" s="1484"/>
      <c r="T66" s="1484"/>
      <c r="U66" s="1484"/>
      <c r="V66" s="1484"/>
      <c r="W66" s="1484"/>
      <c r="X66" s="1484"/>
      <c r="Y66" s="1484"/>
      <c r="Z66" s="1484"/>
      <c r="AA66" s="1484"/>
      <c r="AB66" s="1484"/>
      <c r="AC66" s="1484"/>
      <c r="AD66" s="1484"/>
      <c r="AE66" s="1484"/>
      <c r="AF66" s="592">
        <v>51</v>
      </c>
      <c r="AG66" s="1451"/>
      <c r="AH66" s="1451"/>
      <c r="AI66" s="1451"/>
      <c r="AJ66" s="1451"/>
      <c r="AK66" s="1451"/>
      <c r="AL66" s="1451"/>
      <c r="AM66" s="1451"/>
      <c r="AN66" s="1451"/>
      <c r="AO66" s="1451"/>
      <c r="AP66" s="1451"/>
      <c r="AQ66" s="1451"/>
      <c r="AR66" s="1451"/>
      <c r="AS66" s="1451"/>
      <c r="AT66" s="1451"/>
      <c r="AU66" s="1451"/>
      <c r="AV66" s="1451"/>
      <c r="AW66" s="1448"/>
      <c r="AX66" s="1448"/>
      <c r="AY66" s="1448"/>
      <c r="AZ66" s="1448"/>
      <c r="BA66" s="1448"/>
      <c r="BB66" s="1448"/>
      <c r="BC66" s="1448"/>
      <c r="BD66" s="1448"/>
      <c r="BE66" s="1432" t="s">
        <v>323</v>
      </c>
      <c r="BF66" s="1432"/>
      <c r="BG66" s="1432"/>
      <c r="BH66" s="1432"/>
      <c r="BI66" s="1432"/>
      <c r="BJ66" s="1432"/>
      <c r="BK66" s="1433"/>
      <c r="BL66" s="1434"/>
      <c r="BM66" s="526"/>
      <c r="BN66" s="526"/>
    </row>
    <row r="67" spans="1:66" ht="26.25" customHeight="1">
      <c r="A67" s="1483" t="s">
        <v>379</v>
      </c>
      <c r="B67" s="1484"/>
      <c r="C67" s="1484"/>
      <c r="D67" s="1484"/>
      <c r="E67" s="1484"/>
      <c r="F67" s="1484"/>
      <c r="G67" s="1484"/>
      <c r="H67" s="1484"/>
      <c r="I67" s="1484"/>
      <c r="J67" s="1484"/>
      <c r="K67" s="1484"/>
      <c r="L67" s="1484"/>
      <c r="M67" s="1484"/>
      <c r="N67" s="1484"/>
      <c r="O67" s="1484"/>
      <c r="P67" s="1484"/>
      <c r="Q67" s="1484"/>
      <c r="R67" s="1484"/>
      <c r="S67" s="1484"/>
      <c r="T67" s="1484"/>
      <c r="U67" s="1484"/>
      <c r="V67" s="1484"/>
      <c r="W67" s="1484"/>
      <c r="X67" s="1484"/>
      <c r="Y67" s="1484"/>
      <c r="Z67" s="1484"/>
      <c r="AA67" s="1484"/>
      <c r="AB67" s="1484"/>
      <c r="AC67" s="1484"/>
      <c r="AD67" s="1484"/>
      <c r="AE67" s="1484"/>
      <c r="AF67" s="592">
        <v>52</v>
      </c>
      <c r="AG67" s="1451">
        <v>192030</v>
      </c>
      <c r="AH67" s="1451"/>
      <c r="AI67" s="1451"/>
      <c r="AJ67" s="1451"/>
      <c r="AK67" s="1451"/>
      <c r="AL67" s="1451"/>
      <c r="AM67" s="1451"/>
      <c r="AN67" s="1451"/>
      <c r="AO67" s="1451">
        <v>172500</v>
      </c>
      <c r="AP67" s="1451"/>
      <c r="AQ67" s="1451"/>
      <c r="AR67" s="1451"/>
      <c r="AS67" s="1451"/>
      <c r="AT67" s="1451"/>
      <c r="AU67" s="1451"/>
      <c r="AV67" s="1451"/>
      <c r="AW67" s="1448">
        <v>171900</v>
      </c>
      <c r="AX67" s="1448"/>
      <c r="AY67" s="1448"/>
      <c r="AZ67" s="1448"/>
      <c r="BA67" s="1448"/>
      <c r="BB67" s="1448"/>
      <c r="BC67" s="1448"/>
      <c r="BD67" s="1448"/>
      <c r="BE67" s="1432" t="s">
        <v>323</v>
      </c>
      <c r="BF67" s="1432"/>
      <c r="BG67" s="1432"/>
      <c r="BH67" s="1432"/>
      <c r="BI67" s="1432"/>
      <c r="BJ67" s="1432"/>
      <c r="BK67" s="1433"/>
      <c r="BL67" s="1434"/>
      <c r="BM67" s="526"/>
      <c r="BN67" s="526"/>
    </row>
    <row r="68" spans="1:66" ht="26.25" customHeight="1">
      <c r="A68" s="1483" t="s">
        <v>380</v>
      </c>
      <c r="B68" s="1484"/>
      <c r="C68" s="1484"/>
      <c r="D68" s="1484"/>
      <c r="E68" s="1484"/>
      <c r="F68" s="1484"/>
      <c r="G68" s="1484"/>
      <c r="H68" s="1484"/>
      <c r="I68" s="1484"/>
      <c r="J68" s="1484"/>
      <c r="K68" s="1484"/>
      <c r="L68" s="1484"/>
      <c r="M68" s="1484"/>
      <c r="N68" s="1484"/>
      <c r="O68" s="1484"/>
      <c r="P68" s="1484"/>
      <c r="Q68" s="1484"/>
      <c r="R68" s="1484"/>
      <c r="S68" s="1484"/>
      <c r="T68" s="1484"/>
      <c r="U68" s="1484"/>
      <c r="V68" s="1484"/>
      <c r="W68" s="1484"/>
      <c r="X68" s="1484"/>
      <c r="Y68" s="1484"/>
      <c r="Z68" s="1484"/>
      <c r="AA68" s="1484"/>
      <c r="AB68" s="1484"/>
      <c r="AC68" s="1484"/>
      <c r="AD68" s="1484"/>
      <c r="AE68" s="1484"/>
      <c r="AF68" s="592">
        <v>53</v>
      </c>
      <c r="AG68" s="1451"/>
      <c r="AH68" s="1451"/>
      <c r="AI68" s="1451"/>
      <c r="AJ68" s="1451"/>
      <c r="AK68" s="1451"/>
      <c r="AL68" s="1451"/>
      <c r="AM68" s="1451"/>
      <c r="AN68" s="1451"/>
      <c r="AO68" s="1451"/>
      <c r="AP68" s="1451"/>
      <c r="AQ68" s="1451"/>
      <c r="AR68" s="1451"/>
      <c r="AS68" s="1451"/>
      <c r="AT68" s="1451"/>
      <c r="AU68" s="1451"/>
      <c r="AV68" s="1451"/>
      <c r="AW68" s="1448"/>
      <c r="AX68" s="1448"/>
      <c r="AY68" s="1448"/>
      <c r="AZ68" s="1448"/>
      <c r="BA68" s="1448"/>
      <c r="BB68" s="1448"/>
      <c r="BC68" s="1448"/>
      <c r="BD68" s="1448"/>
      <c r="BE68" s="1432" t="s">
        <v>323</v>
      </c>
      <c r="BF68" s="1432"/>
      <c r="BG68" s="1432"/>
      <c r="BH68" s="1432"/>
      <c r="BI68" s="1432"/>
      <c r="BJ68" s="1432"/>
      <c r="BK68" s="1433"/>
      <c r="BL68" s="1434"/>
      <c r="BM68" s="526"/>
      <c r="BN68" s="526"/>
    </row>
    <row r="69" spans="1:66" ht="18.75" customHeight="1">
      <c r="A69" s="1458" t="s">
        <v>381</v>
      </c>
      <c r="B69" s="1459"/>
      <c r="C69" s="1459"/>
      <c r="D69" s="1459"/>
      <c r="E69" s="1459"/>
      <c r="F69" s="1459"/>
      <c r="G69" s="1459"/>
      <c r="H69" s="1459"/>
      <c r="I69" s="1459"/>
      <c r="J69" s="1459"/>
      <c r="K69" s="1459"/>
      <c r="L69" s="1459"/>
      <c r="M69" s="1459"/>
      <c r="N69" s="1459"/>
      <c r="O69" s="1459"/>
      <c r="P69" s="1459"/>
      <c r="Q69" s="1459"/>
      <c r="R69" s="1459"/>
      <c r="S69" s="1459"/>
      <c r="T69" s="1459"/>
      <c r="U69" s="1459"/>
      <c r="V69" s="1459"/>
      <c r="W69" s="1459"/>
      <c r="X69" s="1459"/>
      <c r="Y69" s="1459"/>
      <c r="Z69" s="1459"/>
      <c r="AA69" s="1466" t="s">
        <v>382</v>
      </c>
      <c r="AB69" s="1466"/>
      <c r="AC69" s="1466"/>
      <c r="AD69" s="1466"/>
      <c r="AE69" s="1467"/>
      <c r="AF69" s="594">
        <v>54</v>
      </c>
      <c r="AG69" s="1451">
        <v>192030</v>
      </c>
      <c r="AH69" s="1451"/>
      <c r="AI69" s="1451"/>
      <c r="AJ69" s="1451"/>
      <c r="AK69" s="1451"/>
      <c r="AL69" s="1451"/>
      <c r="AM69" s="1451"/>
      <c r="AN69" s="1451"/>
      <c r="AO69" s="1451">
        <v>172500</v>
      </c>
      <c r="AP69" s="1451"/>
      <c r="AQ69" s="1451"/>
      <c r="AR69" s="1451"/>
      <c r="AS69" s="1451"/>
      <c r="AT69" s="1451"/>
      <c r="AU69" s="1451"/>
      <c r="AV69" s="1451"/>
      <c r="AW69" s="1448">
        <v>171900</v>
      </c>
      <c r="AX69" s="1448"/>
      <c r="AY69" s="1448"/>
      <c r="AZ69" s="1448"/>
      <c r="BA69" s="1448"/>
      <c r="BB69" s="1448"/>
      <c r="BC69" s="1448"/>
      <c r="BD69" s="1448"/>
      <c r="BE69" s="1432" t="s">
        <v>323</v>
      </c>
      <c r="BF69" s="1432"/>
      <c r="BG69" s="1432"/>
      <c r="BH69" s="1432"/>
      <c r="BI69" s="1432"/>
      <c r="BJ69" s="1432"/>
      <c r="BK69" s="1433"/>
      <c r="BL69" s="1434"/>
      <c r="BM69" s="526"/>
      <c r="BN69" s="526"/>
    </row>
    <row r="70" spans="1:66" ht="18.75" customHeight="1">
      <c r="A70" s="1483" t="s">
        <v>383</v>
      </c>
      <c r="B70" s="1484"/>
      <c r="C70" s="1484"/>
      <c r="D70" s="1484"/>
      <c r="E70" s="1484"/>
      <c r="F70" s="1484"/>
      <c r="G70" s="1484"/>
      <c r="H70" s="1484"/>
      <c r="I70" s="1484"/>
      <c r="J70" s="1484"/>
      <c r="K70" s="1484"/>
      <c r="L70" s="1484"/>
      <c r="M70" s="1484"/>
      <c r="N70" s="1484"/>
      <c r="O70" s="1484"/>
      <c r="P70" s="1484"/>
      <c r="Q70" s="1484"/>
      <c r="R70" s="1484"/>
      <c r="S70" s="1484"/>
      <c r="T70" s="1484"/>
      <c r="U70" s="1484"/>
      <c r="V70" s="1484"/>
      <c r="W70" s="1484"/>
      <c r="X70" s="1484"/>
      <c r="Y70" s="1484"/>
      <c r="Z70" s="1484"/>
      <c r="AA70" s="1484"/>
      <c r="AB70" s="1484"/>
      <c r="AC70" s="1484"/>
      <c r="AD70" s="1484"/>
      <c r="AE70" s="1484"/>
      <c r="AF70" s="592">
        <v>55</v>
      </c>
      <c r="AG70" s="1451"/>
      <c r="AH70" s="1451"/>
      <c r="AI70" s="1451"/>
      <c r="AJ70" s="1451"/>
      <c r="AK70" s="1451"/>
      <c r="AL70" s="1451"/>
      <c r="AM70" s="1451"/>
      <c r="AN70" s="1451"/>
      <c r="AO70" s="1451"/>
      <c r="AP70" s="1451"/>
      <c r="AQ70" s="1451"/>
      <c r="AR70" s="1451"/>
      <c r="AS70" s="1451"/>
      <c r="AT70" s="1451"/>
      <c r="AU70" s="1451"/>
      <c r="AV70" s="1451"/>
      <c r="AW70" s="1448"/>
      <c r="AX70" s="1448"/>
      <c r="AY70" s="1448"/>
      <c r="AZ70" s="1448"/>
      <c r="BA70" s="1448"/>
      <c r="BB70" s="1448"/>
      <c r="BC70" s="1448"/>
      <c r="BD70" s="1448"/>
      <c r="BE70" s="1432" t="s">
        <v>323</v>
      </c>
      <c r="BF70" s="1432"/>
      <c r="BG70" s="1432"/>
      <c r="BH70" s="1432"/>
      <c r="BI70" s="1432"/>
      <c r="BJ70" s="1432"/>
      <c r="BK70" s="1433"/>
      <c r="BL70" s="1434"/>
      <c r="BM70" s="526"/>
      <c r="BN70" s="526"/>
    </row>
    <row r="71" spans="1:66" ht="18.75" customHeight="1">
      <c r="A71" s="1483" t="s">
        <v>384</v>
      </c>
      <c r="B71" s="1484" t="s">
        <v>385</v>
      </c>
      <c r="C71" s="1484" t="s">
        <v>385</v>
      </c>
      <c r="D71" s="1484" t="s">
        <v>385</v>
      </c>
      <c r="E71" s="1484" t="s">
        <v>385</v>
      </c>
      <c r="F71" s="1484" t="s">
        <v>385</v>
      </c>
      <c r="G71" s="1484" t="s">
        <v>385</v>
      </c>
      <c r="H71" s="1484" t="s">
        <v>385</v>
      </c>
      <c r="I71" s="1484" t="s">
        <v>385</v>
      </c>
      <c r="J71" s="1484" t="s">
        <v>385</v>
      </c>
      <c r="K71" s="1484" t="s">
        <v>385</v>
      </c>
      <c r="L71" s="1484" t="s">
        <v>385</v>
      </c>
      <c r="M71" s="1484" t="s">
        <v>385</v>
      </c>
      <c r="N71" s="1484" t="s">
        <v>385</v>
      </c>
      <c r="O71" s="1484" t="s">
        <v>385</v>
      </c>
      <c r="P71" s="1484" t="s">
        <v>385</v>
      </c>
      <c r="Q71" s="1484" t="s">
        <v>385</v>
      </c>
      <c r="R71" s="1484" t="s">
        <v>385</v>
      </c>
      <c r="S71" s="1484" t="s">
        <v>385</v>
      </c>
      <c r="T71" s="1484" t="s">
        <v>385</v>
      </c>
      <c r="U71" s="1484" t="s">
        <v>385</v>
      </c>
      <c r="V71" s="1484" t="s">
        <v>385</v>
      </c>
      <c r="W71" s="1484" t="s">
        <v>385</v>
      </c>
      <c r="X71" s="1484" t="s">
        <v>385</v>
      </c>
      <c r="Y71" s="1484" t="s">
        <v>385</v>
      </c>
      <c r="Z71" s="1484" t="s">
        <v>385</v>
      </c>
      <c r="AA71" s="1484" t="s">
        <v>385</v>
      </c>
      <c r="AB71" s="1484" t="s">
        <v>385</v>
      </c>
      <c r="AC71" s="1484" t="s">
        <v>385</v>
      </c>
      <c r="AD71" s="1484" t="s">
        <v>385</v>
      </c>
      <c r="AE71" s="1484" t="s">
        <v>385</v>
      </c>
      <c r="AF71" s="589">
        <v>56</v>
      </c>
      <c r="AG71" s="1451">
        <v>30000</v>
      </c>
      <c r="AH71" s="1451"/>
      <c r="AI71" s="1451"/>
      <c r="AJ71" s="1451"/>
      <c r="AK71" s="1451"/>
      <c r="AL71" s="1451"/>
      <c r="AM71" s="1451"/>
      <c r="AN71" s="1451"/>
      <c r="AO71" s="1451">
        <v>118720</v>
      </c>
      <c r="AP71" s="1451"/>
      <c r="AQ71" s="1451"/>
      <c r="AR71" s="1451"/>
      <c r="AS71" s="1451"/>
      <c r="AT71" s="1451"/>
      <c r="AU71" s="1451"/>
      <c r="AV71" s="1451"/>
      <c r="AW71" s="1448">
        <v>78720</v>
      </c>
      <c r="AX71" s="1448"/>
      <c r="AY71" s="1448"/>
      <c r="AZ71" s="1448"/>
      <c r="BA71" s="1448"/>
      <c r="BB71" s="1448"/>
      <c r="BC71" s="1448"/>
      <c r="BD71" s="1448"/>
      <c r="BE71" s="1432" t="s">
        <v>323</v>
      </c>
      <c r="BF71" s="1432"/>
      <c r="BG71" s="1432"/>
      <c r="BH71" s="1432"/>
      <c r="BI71" s="1432"/>
      <c r="BJ71" s="1432"/>
      <c r="BK71" s="1433"/>
      <c r="BL71" s="1434"/>
      <c r="BM71" s="526"/>
      <c r="BN71" s="526"/>
    </row>
    <row r="72" spans="1:66" ht="18.75" customHeight="1">
      <c r="A72" s="1483" t="s">
        <v>386</v>
      </c>
      <c r="B72" s="1484" t="s">
        <v>387</v>
      </c>
      <c r="C72" s="1484" t="s">
        <v>387</v>
      </c>
      <c r="D72" s="1484" t="s">
        <v>387</v>
      </c>
      <c r="E72" s="1484" t="s">
        <v>387</v>
      </c>
      <c r="F72" s="1484" t="s">
        <v>387</v>
      </c>
      <c r="G72" s="1484" t="s">
        <v>387</v>
      </c>
      <c r="H72" s="1484" t="s">
        <v>387</v>
      </c>
      <c r="I72" s="1484" t="s">
        <v>387</v>
      </c>
      <c r="J72" s="1484" t="s">
        <v>387</v>
      </c>
      <c r="K72" s="1484" t="s">
        <v>387</v>
      </c>
      <c r="L72" s="1484" t="s">
        <v>387</v>
      </c>
      <c r="M72" s="1484" t="s">
        <v>387</v>
      </c>
      <c r="N72" s="1484" t="s">
        <v>387</v>
      </c>
      <c r="O72" s="1484" t="s">
        <v>387</v>
      </c>
      <c r="P72" s="1484" t="s">
        <v>387</v>
      </c>
      <c r="Q72" s="1484" t="s">
        <v>387</v>
      </c>
      <c r="R72" s="1484" t="s">
        <v>387</v>
      </c>
      <c r="S72" s="1484" t="s">
        <v>387</v>
      </c>
      <c r="T72" s="1484" t="s">
        <v>387</v>
      </c>
      <c r="U72" s="1484" t="s">
        <v>387</v>
      </c>
      <c r="V72" s="1484" t="s">
        <v>387</v>
      </c>
      <c r="W72" s="1484" t="s">
        <v>387</v>
      </c>
      <c r="X72" s="1484" t="s">
        <v>387</v>
      </c>
      <c r="Y72" s="1484" t="s">
        <v>387</v>
      </c>
      <c r="Z72" s="1484" t="s">
        <v>387</v>
      </c>
      <c r="AA72" s="1484" t="s">
        <v>387</v>
      </c>
      <c r="AB72" s="1484" t="s">
        <v>387</v>
      </c>
      <c r="AC72" s="1484" t="s">
        <v>387</v>
      </c>
      <c r="AD72" s="1484" t="s">
        <v>387</v>
      </c>
      <c r="AE72" s="1484" t="s">
        <v>387</v>
      </c>
      <c r="AF72" s="589">
        <v>57</v>
      </c>
      <c r="AG72" s="1451"/>
      <c r="AH72" s="1451"/>
      <c r="AI72" s="1451"/>
      <c r="AJ72" s="1451"/>
      <c r="AK72" s="1451"/>
      <c r="AL72" s="1451"/>
      <c r="AM72" s="1451"/>
      <c r="AN72" s="1451"/>
      <c r="AO72" s="1451">
        <v>35836</v>
      </c>
      <c r="AP72" s="1451"/>
      <c r="AQ72" s="1451"/>
      <c r="AR72" s="1451"/>
      <c r="AS72" s="1451"/>
      <c r="AT72" s="1451"/>
      <c r="AU72" s="1451"/>
      <c r="AV72" s="1451"/>
      <c r="AW72" s="1448">
        <v>24376</v>
      </c>
      <c r="AX72" s="1448"/>
      <c r="AY72" s="1448"/>
      <c r="AZ72" s="1448"/>
      <c r="BA72" s="1448"/>
      <c r="BB72" s="1448"/>
      <c r="BC72" s="1448"/>
      <c r="BD72" s="1448"/>
      <c r="BE72" s="1432" t="s">
        <v>323</v>
      </c>
      <c r="BF72" s="1432"/>
      <c r="BG72" s="1432"/>
      <c r="BH72" s="1432"/>
      <c r="BI72" s="1432"/>
      <c r="BJ72" s="1432"/>
      <c r="BK72" s="1433"/>
      <c r="BL72" s="1434"/>
      <c r="BM72" s="526"/>
      <c r="BN72" s="526"/>
    </row>
    <row r="73" spans="1:66" ht="18.75" customHeight="1">
      <c r="A73" s="1483" t="s">
        <v>388</v>
      </c>
      <c r="B73" s="1484" t="s">
        <v>389</v>
      </c>
      <c r="C73" s="1484" t="s">
        <v>389</v>
      </c>
      <c r="D73" s="1484" t="s">
        <v>389</v>
      </c>
      <c r="E73" s="1484" t="s">
        <v>389</v>
      </c>
      <c r="F73" s="1484" t="s">
        <v>389</v>
      </c>
      <c r="G73" s="1484" t="s">
        <v>389</v>
      </c>
      <c r="H73" s="1484" t="s">
        <v>389</v>
      </c>
      <c r="I73" s="1484" t="s">
        <v>389</v>
      </c>
      <c r="J73" s="1484" t="s">
        <v>389</v>
      </c>
      <c r="K73" s="1484" t="s">
        <v>389</v>
      </c>
      <c r="L73" s="1484" t="s">
        <v>389</v>
      </c>
      <c r="M73" s="1484" t="s">
        <v>389</v>
      </c>
      <c r="N73" s="1484" t="s">
        <v>389</v>
      </c>
      <c r="O73" s="1484" t="s">
        <v>389</v>
      </c>
      <c r="P73" s="1484" t="s">
        <v>389</v>
      </c>
      <c r="Q73" s="1484" t="s">
        <v>389</v>
      </c>
      <c r="R73" s="1484" t="s">
        <v>389</v>
      </c>
      <c r="S73" s="1484" t="s">
        <v>389</v>
      </c>
      <c r="T73" s="1484" t="s">
        <v>389</v>
      </c>
      <c r="U73" s="1484" t="s">
        <v>389</v>
      </c>
      <c r="V73" s="1484" t="s">
        <v>389</v>
      </c>
      <c r="W73" s="1484" t="s">
        <v>389</v>
      </c>
      <c r="X73" s="1484" t="s">
        <v>389</v>
      </c>
      <c r="Y73" s="1484" t="s">
        <v>389</v>
      </c>
      <c r="Z73" s="1484" t="s">
        <v>389</v>
      </c>
      <c r="AA73" s="1484" t="s">
        <v>389</v>
      </c>
      <c r="AB73" s="1484" t="s">
        <v>389</v>
      </c>
      <c r="AC73" s="1484" t="s">
        <v>389</v>
      </c>
      <c r="AD73" s="1484" t="s">
        <v>389</v>
      </c>
      <c r="AE73" s="1484" t="s">
        <v>389</v>
      </c>
      <c r="AF73" s="589">
        <v>58</v>
      </c>
      <c r="AG73" s="1451"/>
      <c r="AH73" s="1451"/>
      <c r="AI73" s="1451"/>
      <c r="AJ73" s="1451"/>
      <c r="AK73" s="1451"/>
      <c r="AL73" s="1451"/>
      <c r="AM73" s="1451"/>
      <c r="AN73" s="1451"/>
      <c r="AO73" s="1451"/>
      <c r="AP73" s="1451"/>
      <c r="AQ73" s="1451"/>
      <c r="AR73" s="1451"/>
      <c r="AS73" s="1451"/>
      <c r="AT73" s="1451"/>
      <c r="AU73" s="1451"/>
      <c r="AV73" s="1451"/>
      <c r="AW73" s="1448"/>
      <c r="AX73" s="1448"/>
      <c r="AY73" s="1448"/>
      <c r="AZ73" s="1448"/>
      <c r="BA73" s="1448"/>
      <c r="BB73" s="1448"/>
      <c r="BC73" s="1448"/>
      <c r="BD73" s="1448"/>
      <c r="BE73" s="1432" t="s">
        <v>323</v>
      </c>
      <c r="BF73" s="1432"/>
      <c r="BG73" s="1432"/>
      <c r="BH73" s="1432"/>
      <c r="BI73" s="1432"/>
      <c r="BJ73" s="1432"/>
      <c r="BK73" s="1433"/>
      <c r="BL73" s="1434"/>
      <c r="BM73" s="526"/>
      <c r="BN73" s="526"/>
    </row>
    <row r="74" spans="1:66" ht="18.75" customHeight="1">
      <c r="A74" s="1483" t="s">
        <v>390</v>
      </c>
      <c r="B74" s="1484"/>
      <c r="C74" s="1484"/>
      <c r="D74" s="1484"/>
      <c r="E74" s="1484"/>
      <c r="F74" s="1484"/>
      <c r="G74" s="1484"/>
      <c r="H74" s="1484"/>
      <c r="I74" s="1484"/>
      <c r="J74" s="1484"/>
      <c r="K74" s="1484"/>
      <c r="L74" s="1484"/>
      <c r="M74" s="1484"/>
      <c r="N74" s="1484"/>
      <c r="O74" s="1484"/>
      <c r="P74" s="1484"/>
      <c r="Q74" s="1484"/>
      <c r="R74" s="1484"/>
      <c r="S74" s="1484"/>
      <c r="T74" s="1484"/>
      <c r="U74" s="1484"/>
      <c r="V74" s="1484"/>
      <c r="W74" s="1484"/>
      <c r="X74" s="1484"/>
      <c r="Y74" s="1484"/>
      <c r="Z74" s="1484"/>
      <c r="AA74" s="1484"/>
      <c r="AB74" s="1484"/>
      <c r="AC74" s="1484"/>
      <c r="AD74" s="1484"/>
      <c r="AE74" s="1484"/>
      <c r="AF74" s="589">
        <v>59</v>
      </c>
      <c r="AG74" s="1451"/>
      <c r="AH74" s="1451"/>
      <c r="AI74" s="1451"/>
      <c r="AJ74" s="1451"/>
      <c r="AK74" s="1451"/>
      <c r="AL74" s="1451"/>
      <c r="AM74" s="1451"/>
      <c r="AN74" s="1451"/>
      <c r="AO74" s="1451"/>
      <c r="AP74" s="1451"/>
      <c r="AQ74" s="1451"/>
      <c r="AR74" s="1451"/>
      <c r="AS74" s="1451"/>
      <c r="AT74" s="1451"/>
      <c r="AU74" s="1451"/>
      <c r="AV74" s="1451"/>
      <c r="AW74" s="1448"/>
      <c r="AX74" s="1448"/>
      <c r="AY74" s="1448"/>
      <c r="AZ74" s="1448"/>
      <c r="BA74" s="1448"/>
      <c r="BB74" s="1448"/>
      <c r="BC74" s="1448"/>
      <c r="BD74" s="1448"/>
      <c r="BE74" s="1432" t="s">
        <v>323</v>
      </c>
      <c r="BF74" s="1432"/>
      <c r="BG74" s="1432"/>
      <c r="BH74" s="1432"/>
      <c r="BI74" s="1432"/>
      <c r="BJ74" s="1432"/>
      <c r="BK74" s="1433"/>
      <c r="BL74" s="1434"/>
      <c r="BM74" s="526"/>
      <c r="BN74" s="526"/>
    </row>
    <row r="75" spans="1:66" ht="18.75" customHeight="1">
      <c r="A75" s="1458" t="s">
        <v>391</v>
      </c>
      <c r="B75" s="1459"/>
      <c r="C75" s="1459"/>
      <c r="D75" s="1459"/>
      <c r="E75" s="1459"/>
      <c r="F75" s="1459"/>
      <c r="G75" s="1459"/>
      <c r="H75" s="1459"/>
      <c r="I75" s="1459"/>
      <c r="J75" s="1459"/>
      <c r="K75" s="1459"/>
      <c r="L75" s="1459"/>
      <c r="M75" s="1459"/>
      <c r="N75" s="1459"/>
      <c r="O75" s="1459"/>
      <c r="P75" s="1459"/>
      <c r="Q75" s="1459"/>
      <c r="R75" s="1459"/>
      <c r="S75" s="1459"/>
      <c r="T75" s="1459"/>
      <c r="U75" s="1459"/>
      <c r="V75" s="1459"/>
      <c r="W75" s="1459"/>
      <c r="X75" s="1459"/>
      <c r="Y75" s="1470" t="s">
        <v>392</v>
      </c>
      <c r="Z75" s="1470"/>
      <c r="AA75" s="1470"/>
      <c r="AB75" s="1470"/>
      <c r="AC75" s="1470"/>
      <c r="AD75" s="1470"/>
      <c r="AE75" s="1471"/>
      <c r="AF75" s="591">
        <v>60</v>
      </c>
      <c r="AG75" s="1451">
        <v>222030</v>
      </c>
      <c r="AH75" s="1451"/>
      <c r="AI75" s="1451"/>
      <c r="AJ75" s="1451"/>
      <c r="AK75" s="1451"/>
      <c r="AL75" s="1451"/>
      <c r="AM75" s="1451"/>
      <c r="AN75" s="1451"/>
      <c r="AO75" s="1451">
        <v>327056</v>
      </c>
      <c r="AP75" s="1451"/>
      <c r="AQ75" s="1451"/>
      <c r="AR75" s="1451"/>
      <c r="AS75" s="1451"/>
      <c r="AT75" s="1451"/>
      <c r="AU75" s="1451"/>
      <c r="AV75" s="1451"/>
      <c r="AW75" s="1448">
        <v>274996</v>
      </c>
      <c r="AX75" s="1448"/>
      <c r="AY75" s="1448"/>
      <c r="AZ75" s="1448"/>
      <c r="BA75" s="1448"/>
      <c r="BB75" s="1448"/>
      <c r="BC75" s="1448"/>
      <c r="BD75" s="1448"/>
      <c r="BE75" s="1432" t="s">
        <v>323</v>
      </c>
      <c r="BF75" s="1432"/>
      <c r="BG75" s="1432"/>
      <c r="BH75" s="1432"/>
      <c r="BI75" s="1432"/>
      <c r="BJ75" s="1432"/>
      <c r="BK75" s="1433"/>
      <c r="BL75" s="1434"/>
      <c r="BM75" s="526"/>
      <c r="BN75" s="526"/>
    </row>
    <row r="76" spans="1:64" ht="18.75" customHeight="1">
      <c r="A76" s="1516" t="s">
        <v>393</v>
      </c>
      <c r="B76" s="1517"/>
      <c r="C76" s="1517"/>
      <c r="D76" s="1517"/>
      <c r="E76" s="1517"/>
      <c r="F76" s="1517"/>
      <c r="G76" s="1517"/>
      <c r="H76" s="1517"/>
      <c r="I76" s="1517"/>
      <c r="J76" s="1517"/>
      <c r="K76" s="1517"/>
      <c r="L76" s="1517"/>
      <c r="M76" s="1517"/>
      <c r="N76" s="1517"/>
      <c r="O76" s="1517"/>
      <c r="P76" s="1517"/>
      <c r="Q76" s="1517"/>
      <c r="R76" s="1517"/>
      <c r="S76" s="1517"/>
      <c r="T76" s="1517"/>
      <c r="U76" s="1517"/>
      <c r="V76" s="1517"/>
      <c r="W76" s="1517"/>
      <c r="X76" s="1517"/>
      <c r="Y76" s="1517"/>
      <c r="Z76" s="1517"/>
      <c r="AA76" s="1518" t="s">
        <v>394</v>
      </c>
      <c r="AB76" s="1518"/>
      <c r="AC76" s="1518"/>
      <c r="AD76" s="1518"/>
      <c r="AE76" s="1519"/>
      <c r="AF76" s="591">
        <v>61</v>
      </c>
      <c r="AG76" s="1451">
        <v>3724531</v>
      </c>
      <c r="AH76" s="1451"/>
      <c r="AI76" s="1451"/>
      <c r="AJ76" s="1451"/>
      <c r="AK76" s="1451"/>
      <c r="AL76" s="1451"/>
      <c r="AM76" s="1451"/>
      <c r="AN76" s="1451"/>
      <c r="AO76" s="1451">
        <v>4227029</v>
      </c>
      <c r="AP76" s="1451"/>
      <c r="AQ76" s="1451"/>
      <c r="AR76" s="1451"/>
      <c r="AS76" s="1451"/>
      <c r="AT76" s="1451"/>
      <c r="AU76" s="1451"/>
      <c r="AV76" s="1451"/>
      <c r="AW76" s="1448">
        <v>3334004</v>
      </c>
      <c r="AX76" s="1448"/>
      <c r="AY76" s="1448"/>
      <c r="AZ76" s="1448"/>
      <c r="BA76" s="1448"/>
      <c r="BB76" s="1448"/>
      <c r="BC76" s="1448"/>
      <c r="BD76" s="1448"/>
      <c r="BE76" s="1432" t="s">
        <v>323</v>
      </c>
      <c r="BF76" s="1432"/>
      <c r="BG76" s="1432"/>
      <c r="BH76" s="1432"/>
      <c r="BI76" s="1432"/>
      <c r="BJ76" s="1432"/>
      <c r="BK76" s="1433"/>
      <c r="BL76" s="1434"/>
    </row>
    <row r="77" spans="1:65" ht="18" customHeight="1">
      <c r="A77" s="1473" t="s">
        <v>395</v>
      </c>
      <c r="B77" s="1474"/>
      <c r="C77" s="1474"/>
      <c r="D77" s="1474"/>
      <c r="E77" s="1474"/>
      <c r="F77" s="1474"/>
      <c r="G77" s="1474"/>
      <c r="H77" s="1474"/>
      <c r="I77" s="1474"/>
      <c r="J77" s="1474"/>
      <c r="K77" s="1474"/>
      <c r="L77" s="1474"/>
      <c r="M77" s="1474"/>
      <c r="N77" s="1474"/>
      <c r="O77" s="1474"/>
      <c r="P77" s="1474"/>
      <c r="Q77" s="1474"/>
      <c r="R77" s="1474"/>
      <c r="S77" s="1474"/>
      <c r="T77" s="1474"/>
      <c r="U77" s="1474"/>
      <c r="V77" s="1474"/>
      <c r="W77" s="1474"/>
      <c r="X77" s="1474"/>
      <c r="Y77" s="1474"/>
      <c r="Z77" s="1474"/>
      <c r="AA77" s="1474"/>
      <c r="AB77" s="1474"/>
      <c r="AC77" s="1474"/>
      <c r="AD77" s="1474"/>
      <c r="AE77" s="1474"/>
      <c r="AF77" s="591">
        <v>62</v>
      </c>
      <c r="AG77" s="1451"/>
      <c r="AH77" s="1451"/>
      <c r="AI77" s="1451"/>
      <c r="AJ77" s="1451"/>
      <c r="AK77" s="1451"/>
      <c r="AL77" s="1451"/>
      <c r="AM77" s="1451"/>
      <c r="AN77" s="1451"/>
      <c r="AO77" s="1451"/>
      <c r="AP77" s="1451"/>
      <c r="AQ77" s="1451"/>
      <c r="AR77" s="1451"/>
      <c r="AS77" s="1451"/>
      <c r="AT77" s="1451"/>
      <c r="AU77" s="1451"/>
      <c r="AV77" s="1451"/>
      <c r="AW77" s="1448"/>
      <c r="AX77" s="1448"/>
      <c r="AY77" s="1448"/>
      <c r="AZ77" s="1448"/>
      <c r="BA77" s="1448"/>
      <c r="BB77" s="1448"/>
      <c r="BC77" s="1448"/>
      <c r="BD77" s="1448"/>
      <c r="BE77" s="1432" t="s">
        <v>323</v>
      </c>
      <c r="BF77" s="1432"/>
      <c r="BG77" s="1432"/>
      <c r="BH77" s="1432"/>
      <c r="BI77" s="1432"/>
      <c r="BJ77" s="1432"/>
      <c r="BK77" s="1433"/>
      <c r="BL77" s="1434"/>
      <c r="BM77" s="526"/>
    </row>
    <row r="78" spans="1:65" ht="18" customHeight="1">
      <c r="A78" s="1473" t="s">
        <v>396</v>
      </c>
      <c r="B78" s="1474"/>
      <c r="C78" s="1474"/>
      <c r="D78" s="1474"/>
      <c r="E78" s="1474"/>
      <c r="F78" s="1474"/>
      <c r="G78" s="1474"/>
      <c r="H78" s="1474"/>
      <c r="I78" s="1474"/>
      <c r="J78" s="1474"/>
      <c r="K78" s="1474"/>
      <c r="L78" s="1474"/>
      <c r="M78" s="1474"/>
      <c r="N78" s="1474"/>
      <c r="O78" s="1474"/>
      <c r="P78" s="1474"/>
      <c r="Q78" s="1474"/>
      <c r="R78" s="1474"/>
      <c r="S78" s="1474"/>
      <c r="T78" s="1474"/>
      <c r="U78" s="1474"/>
      <c r="V78" s="1474"/>
      <c r="W78" s="1474"/>
      <c r="X78" s="1474"/>
      <c r="Y78" s="1474"/>
      <c r="Z78" s="1474"/>
      <c r="AA78" s="1474"/>
      <c r="AB78" s="1474"/>
      <c r="AC78" s="1474"/>
      <c r="AD78" s="1474"/>
      <c r="AE78" s="1474"/>
      <c r="AF78" s="591">
        <v>63</v>
      </c>
      <c r="AG78" s="1451">
        <v>45000</v>
      </c>
      <c r="AH78" s="1451"/>
      <c r="AI78" s="1451"/>
      <c r="AJ78" s="1451"/>
      <c r="AK78" s="1451"/>
      <c r="AL78" s="1451"/>
      <c r="AM78" s="1451"/>
      <c r="AN78" s="1451"/>
      <c r="AO78" s="1451">
        <v>233975</v>
      </c>
      <c r="AP78" s="1451"/>
      <c r="AQ78" s="1451"/>
      <c r="AR78" s="1451"/>
      <c r="AS78" s="1451"/>
      <c r="AT78" s="1451"/>
      <c r="AU78" s="1451"/>
      <c r="AV78" s="1451"/>
      <c r="AW78" s="1448">
        <v>129928</v>
      </c>
      <c r="AX78" s="1448"/>
      <c r="AY78" s="1448"/>
      <c r="AZ78" s="1448"/>
      <c r="BA78" s="1448"/>
      <c r="BB78" s="1448"/>
      <c r="BC78" s="1448"/>
      <c r="BD78" s="1448"/>
      <c r="BE78" s="1432" t="s">
        <v>323</v>
      </c>
      <c r="BF78" s="1432"/>
      <c r="BG78" s="1432"/>
      <c r="BH78" s="1432"/>
      <c r="BI78" s="1432"/>
      <c r="BJ78" s="1432"/>
      <c r="BK78" s="1433"/>
      <c r="BL78" s="1434"/>
      <c r="BM78" s="526"/>
    </row>
    <row r="79" spans="1:65" ht="18" customHeight="1">
      <c r="A79" s="1473" t="s">
        <v>397</v>
      </c>
      <c r="B79" s="1474"/>
      <c r="C79" s="1474"/>
      <c r="D79" s="1474"/>
      <c r="E79" s="1474"/>
      <c r="F79" s="1474"/>
      <c r="G79" s="1474"/>
      <c r="H79" s="1474"/>
      <c r="I79" s="1474"/>
      <c r="J79" s="1474"/>
      <c r="K79" s="1474"/>
      <c r="L79" s="1474"/>
      <c r="M79" s="1474"/>
      <c r="N79" s="1474"/>
      <c r="O79" s="1474"/>
      <c r="P79" s="1474"/>
      <c r="Q79" s="1474"/>
      <c r="R79" s="1474"/>
      <c r="S79" s="1474"/>
      <c r="T79" s="1474"/>
      <c r="U79" s="1474"/>
      <c r="V79" s="1474"/>
      <c r="W79" s="1474"/>
      <c r="X79" s="1474"/>
      <c r="Y79" s="1474"/>
      <c r="Z79" s="1474"/>
      <c r="AA79" s="1474"/>
      <c r="AB79" s="1474"/>
      <c r="AC79" s="1474"/>
      <c r="AD79" s="1474"/>
      <c r="AE79" s="1474"/>
      <c r="AF79" s="591">
        <v>64</v>
      </c>
      <c r="AG79" s="1451">
        <v>6312</v>
      </c>
      <c r="AH79" s="1451"/>
      <c r="AI79" s="1451"/>
      <c r="AJ79" s="1451"/>
      <c r="AK79" s="1451"/>
      <c r="AL79" s="1451"/>
      <c r="AM79" s="1451"/>
      <c r="AN79" s="1451"/>
      <c r="AO79" s="1451">
        <v>6312</v>
      </c>
      <c r="AP79" s="1451"/>
      <c r="AQ79" s="1451"/>
      <c r="AR79" s="1451"/>
      <c r="AS79" s="1451"/>
      <c r="AT79" s="1451"/>
      <c r="AU79" s="1451"/>
      <c r="AV79" s="1451"/>
      <c r="AW79" s="1448">
        <v>6312</v>
      </c>
      <c r="AX79" s="1448"/>
      <c r="AY79" s="1448"/>
      <c r="AZ79" s="1448"/>
      <c r="BA79" s="1448"/>
      <c r="BB79" s="1448"/>
      <c r="BC79" s="1448"/>
      <c r="BD79" s="1448"/>
      <c r="BE79" s="1432" t="s">
        <v>323</v>
      </c>
      <c r="BF79" s="1432"/>
      <c r="BG79" s="1432"/>
      <c r="BH79" s="1432"/>
      <c r="BI79" s="1432"/>
      <c r="BJ79" s="1432"/>
      <c r="BK79" s="1433"/>
      <c r="BL79" s="1434"/>
      <c r="BM79" s="526"/>
    </row>
    <row r="80" spans="1:65" ht="18" customHeight="1">
      <c r="A80" s="1473" t="s">
        <v>398</v>
      </c>
      <c r="B80" s="1474"/>
      <c r="C80" s="1474"/>
      <c r="D80" s="1474"/>
      <c r="E80" s="1474"/>
      <c r="F80" s="1474"/>
      <c r="G80" s="1474"/>
      <c r="H80" s="1474"/>
      <c r="I80" s="1474"/>
      <c r="J80" s="1474"/>
      <c r="K80" s="1474"/>
      <c r="L80" s="1474"/>
      <c r="M80" s="1474"/>
      <c r="N80" s="1474"/>
      <c r="O80" s="1474"/>
      <c r="P80" s="1474"/>
      <c r="Q80" s="1474"/>
      <c r="R80" s="1474"/>
      <c r="S80" s="1474"/>
      <c r="T80" s="1474"/>
      <c r="U80" s="1474"/>
      <c r="V80" s="1474"/>
      <c r="W80" s="1474"/>
      <c r="X80" s="1474"/>
      <c r="Y80" s="1474"/>
      <c r="Z80" s="1474"/>
      <c r="AA80" s="1474"/>
      <c r="AB80" s="1474"/>
      <c r="AC80" s="1474"/>
      <c r="AD80" s="1474"/>
      <c r="AE80" s="1474"/>
      <c r="AF80" s="591">
        <v>65</v>
      </c>
      <c r="AG80" s="1451"/>
      <c r="AH80" s="1451"/>
      <c r="AI80" s="1451"/>
      <c r="AJ80" s="1451"/>
      <c r="AK80" s="1451"/>
      <c r="AL80" s="1451"/>
      <c r="AM80" s="1451"/>
      <c r="AN80" s="1451"/>
      <c r="AO80" s="1451">
        <v>500</v>
      </c>
      <c r="AP80" s="1451"/>
      <c r="AQ80" s="1451"/>
      <c r="AR80" s="1451"/>
      <c r="AS80" s="1451"/>
      <c r="AT80" s="1451"/>
      <c r="AU80" s="1451"/>
      <c r="AV80" s="1451"/>
      <c r="AW80" s="1448">
        <v>500</v>
      </c>
      <c r="AX80" s="1448"/>
      <c r="AY80" s="1448"/>
      <c r="AZ80" s="1448"/>
      <c r="BA80" s="1448"/>
      <c r="BB80" s="1448"/>
      <c r="BC80" s="1448"/>
      <c r="BD80" s="1448"/>
      <c r="BE80" s="1432" t="s">
        <v>323</v>
      </c>
      <c r="BF80" s="1432"/>
      <c r="BG80" s="1432"/>
      <c r="BH80" s="1432"/>
      <c r="BI80" s="1432"/>
      <c r="BJ80" s="1432"/>
      <c r="BK80" s="1433"/>
      <c r="BL80" s="1434"/>
      <c r="BM80" s="526"/>
    </row>
    <row r="81" spans="1:65" ht="18" customHeight="1">
      <c r="A81" s="1475" t="s">
        <v>399</v>
      </c>
      <c r="B81" s="1476"/>
      <c r="C81" s="1476"/>
      <c r="D81" s="1476"/>
      <c r="E81" s="1476"/>
      <c r="F81" s="1476"/>
      <c r="G81" s="1476"/>
      <c r="H81" s="1476"/>
      <c r="I81" s="1476"/>
      <c r="J81" s="1476"/>
      <c r="K81" s="1476"/>
      <c r="L81" s="1476"/>
      <c r="M81" s="1476"/>
      <c r="N81" s="1476"/>
      <c r="O81" s="1476"/>
      <c r="P81" s="1476"/>
      <c r="Q81" s="1476"/>
      <c r="R81" s="1476"/>
      <c r="S81" s="1476"/>
      <c r="T81" s="1476"/>
      <c r="U81" s="1476"/>
      <c r="V81" s="1476"/>
      <c r="W81" s="1476"/>
      <c r="X81" s="1476"/>
      <c r="Y81" s="1476"/>
      <c r="Z81" s="1476"/>
      <c r="AA81" s="1476"/>
      <c r="AB81" s="1476"/>
      <c r="AC81" s="1476"/>
      <c r="AD81" s="1476"/>
      <c r="AE81" s="1476"/>
      <c r="AF81" s="595">
        <v>66</v>
      </c>
      <c r="AG81" s="1451">
        <v>8501289</v>
      </c>
      <c r="AH81" s="1451"/>
      <c r="AI81" s="1451"/>
      <c r="AJ81" s="1451"/>
      <c r="AK81" s="1451"/>
      <c r="AL81" s="1451"/>
      <c r="AM81" s="1451"/>
      <c r="AN81" s="1451"/>
      <c r="AO81" s="1451">
        <v>9010352</v>
      </c>
      <c r="AP81" s="1451"/>
      <c r="AQ81" s="1451"/>
      <c r="AR81" s="1451"/>
      <c r="AS81" s="1451"/>
      <c r="AT81" s="1451"/>
      <c r="AU81" s="1451"/>
      <c r="AV81" s="1451"/>
      <c r="AW81" s="1448">
        <v>8721106</v>
      </c>
      <c r="AX81" s="1448"/>
      <c r="AY81" s="1448"/>
      <c r="AZ81" s="1448"/>
      <c r="BA81" s="1448"/>
      <c r="BB81" s="1448"/>
      <c r="BC81" s="1448"/>
      <c r="BD81" s="1448"/>
      <c r="BE81" s="1432" t="s">
        <v>323</v>
      </c>
      <c r="BF81" s="1432"/>
      <c r="BG81" s="1432"/>
      <c r="BH81" s="1432"/>
      <c r="BI81" s="1432"/>
      <c r="BJ81" s="1432"/>
      <c r="BK81" s="1433"/>
      <c r="BL81" s="1434"/>
      <c r="BM81" s="526"/>
    </row>
    <row r="82" spans="1:65" ht="18.75" customHeight="1">
      <c r="A82" s="1458" t="s">
        <v>400</v>
      </c>
      <c r="B82" s="1459"/>
      <c r="C82" s="1459"/>
      <c r="D82" s="1459"/>
      <c r="E82" s="1459"/>
      <c r="F82" s="1459"/>
      <c r="G82" s="1459"/>
      <c r="H82" s="1459"/>
      <c r="I82" s="1459"/>
      <c r="J82" s="1459"/>
      <c r="K82" s="1459"/>
      <c r="L82" s="1459"/>
      <c r="M82" s="1459"/>
      <c r="N82" s="1459"/>
      <c r="O82" s="1459"/>
      <c r="P82" s="1459"/>
      <c r="Q82" s="1459"/>
      <c r="R82" s="1459"/>
      <c r="S82" s="1459"/>
      <c r="T82" s="1459"/>
      <c r="U82" s="1459"/>
      <c r="V82" s="1459"/>
      <c r="W82" s="1459"/>
      <c r="X82" s="1459"/>
      <c r="Y82" s="1459"/>
      <c r="Z82" s="1470" t="s">
        <v>401</v>
      </c>
      <c r="AA82" s="1470"/>
      <c r="AB82" s="1470"/>
      <c r="AC82" s="1470"/>
      <c r="AD82" s="1470"/>
      <c r="AE82" s="1471"/>
      <c r="AF82" s="591">
        <v>67</v>
      </c>
      <c r="AG82" s="1439">
        <v>19922240</v>
      </c>
      <c r="AH82" s="1439"/>
      <c r="AI82" s="1439"/>
      <c r="AJ82" s="1439"/>
      <c r="AK82" s="1439"/>
      <c r="AL82" s="1439"/>
      <c r="AM82" s="1439"/>
      <c r="AN82" s="1439"/>
      <c r="AO82" s="1439">
        <v>21567156</v>
      </c>
      <c r="AP82" s="1439"/>
      <c r="AQ82" s="1439"/>
      <c r="AR82" s="1439"/>
      <c r="AS82" s="1439"/>
      <c r="AT82" s="1439"/>
      <c r="AU82" s="1439"/>
      <c r="AV82" s="1439"/>
      <c r="AW82" s="1439">
        <v>19057766</v>
      </c>
      <c r="AX82" s="1439"/>
      <c r="AY82" s="1439"/>
      <c r="AZ82" s="1439"/>
      <c r="BA82" s="1439"/>
      <c r="BB82" s="1439"/>
      <c r="BC82" s="1439"/>
      <c r="BD82" s="1439"/>
      <c r="BE82" s="1439"/>
      <c r="BF82" s="1439"/>
      <c r="BG82" s="1439"/>
      <c r="BH82" s="1439"/>
      <c r="BI82" s="1439"/>
      <c r="BJ82" s="1439"/>
      <c r="BK82" s="1449"/>
      <c r="BL82" s="1450"/>
      <c r="BM82" s="526"/>
    </row>
    <row r="83" spans="1:65" ht="18" customHeight="1">
      <c r="A83" s="1477" t="s">
        <v>402</v>
      </c>
      <c r="B83" s="1478"/>
      <c r="C83" s="1478"/>
      <c r="D83" s="1478"/>
      <c r="E83" s="1478"/>
      <c r="F83" s="1478"/>
      <c r="G83" s="1478"/>
      <c r="H83" s="1478"/>
      <c r="I83" s="1478"/>
      <c r="J83" s="1478"/>
      <c r="K83" s="1478"/>
      <c r="L83" s="1478"/>
      <c r="M83" s="1478"/>
      <c r="N83" s="1478"/>
      <c r="O83" s="1478"/>
      <c r="P83" s="1478"/>
      <c r="Q83" s="1478"/>
      <c r="R83" s="1478"/>
      <c r="S83" s="1478"/>
      <c r="T83" s="1478"/>
      <c r="U83" s="1478"/>
      <c r="V83" s="1478"/>
      <c r="W83" s="1478"/>
      <c r="X83" s="1478"/>
      <c r="Y83" s="1478"/>
      <c r="Z83" s="1478"/>
      <c r="AA83" s="1478"/>
      <c r="AB83" s="1478"/>
      <c r="AC83" s="1478"/>
      <c r="AD83" s="1478"/>
      <c r="AE83" s="1478"/>
      <c r="AF83" s="596">
        <v>68</v>
      </c>
      <c r="AG83" s="1451">
        <v>107020</v>
      </c>
      <c r="AH83" s="1451"/>
      <c r="AI83" s="1451"/>
      <c r="AJ83" s="1451"/>
      <c r="AK83" s="1451"/>
      <c r="AL83" s="1451"/>
      <c r="AM83" s="1451"/>
      <c r="AN83" s="1451"/>
      <c r="AO83" s="1451">
        <v>107020</v>
      </c>
      <c r="AP83" s="1451"/>
      <c r="AQ83" s="1451"/>
      <c r="AR83" s="1451"/>
      <c r="AS83" s="1451"/>
      <c r="AT83" s="1451"/>
      <c r="AU83" s="1451"/>
      <c r="AV83" s="1451"/>
      <c r="AW83" s="1431">
        <v>125459</v>
      </c>
      <c r="AX83" s="1431"/>
      <c r="AY83" s="1431"/>
      <c r="AZ83" s="1431"/>
      <c r="BA83" s="1431"/>
      <c r="BB83" s="1431"/>
      <c r="BC83" s="1431"/>
      <c r="BD83" s="1431"/>
      <c r="BE83" s="1431">
        <v>6118</v>
      </c>
      <c r="BF83" s="1431"/>
      <c r="BG83" s="1431"/>
      <c r="BH83" s="1431"/>
      <c r="BI83" s="1431"/>
      <c r="BJ83" s="1431"/>
      <c r="BK83" s="1446"/>
      <c r="BL83" s="1447"/>
      <c r="BM83" s="526"/>
    </row>
    <row r="84" spans="1:65" ht="18" customHeight="1">
      <c r="A84" s="1473" t="s">
        <v>403</v>
      </c>
      <c r="B84" s="1474"/>
      <c r="C84" s="1474"/>
      <c r="D84" s="1474"/>
      <c r="E84" s="1474"/>
      <c r="F84" s="1474"/>
      <c r="G84" s="1474"/>
      <c r="H84" s="1474"/>
      <c r="I84" s="1474"/>
      <c r="J84" s="1474"/>
      <c r="K84" s="1474"/>
      <c r="L84" s="1474"/>
      <c r="M84" s="1474"/>
      <c r="N84" s="1474"/>
      <c r="O84" s="1474"/>
      <c r="P84" s="1474"/>
      <c r="Q84" s="1474"/>
      <c r="R84" s="1474"/>
      <c r="S84" s="1474"/>
      <c r="T84" s="1474"/>
      <c r="U84" s="1474"/>
      <c r="V84" s="1474"/>
      <c r="W84" s="1474"/>
      <c r="X84" s="1474"/>
      <c r="Y84" s="1474"/>
      <c r="Z84" s="1474"/>
      <c r="AA84" s="1474"/>
      <c r="AB84" s="1474"/>
      <c r="AC84" s="1474"/>
      <c r="AD84" s="1474"/>
      <c r="AE84" s="1474"/>
      <c r="AF84" s="591">
        <v>69</v>
      </c>
      <c r="AG84" s="1451">
        <v>787455</v>
      </c>
      <c r="AH84" s="1451"/>
      <c r="AI84" s="1451"/>
      <c r="AJ84" s="1451"/>
      <c r="AK84" s="1451"/>
      <c r="AL84" s="1451"/>
      <c r="AM84" s="1451"/>
      <c r="AN84" s="1451"/>
      <c r="AO84" s="1451">
        <v>800705</v>
      </c>
      <c r="AP84" s="1451"/>
      <c r="AQ84" s="1451"/>
      <c r="AR84" s="1451"/>
      <c r="AS84" s="1451"/>
      <c r="AT84" s="1451"/>
      <c r="AU84" s="1451"/>
      <c r="AV84" s="1451"/>
      <c r="AW84" s="1431">
        <v>960097</v>
      </c>
      <c r="AX84" s="1431"/>
      <c r="AY84" s="1431"/>
      <c r="AZ84" s="1431"/>
      <c r="BA84" s="1431"/>
      <c r="BB84" s="1431"/>
      <c r="BC84" s="1431"/>
      <c r="BD84" s="1431"/>
      <c r="BE84" s="1431">
        <v>296617</v>
      </c>
      <c r="BF84" s="1431"/>
      <c r="BG84" s="1431"/>
      <c r="BH84" s="1431"/>
      <c r="BI84" s="1431"/>
      <c r="BJ84" s="1431"/>
      <c r="BK84" s="1446"/>
      <c r="BL84" s="1447"/>
      <c r="BM84" s="526"/>
    </row>
    <row r="85" spans="1:65" ht="18" customHeight="1">
      <c r="A85" s="1473" t="s">
        <v>404</v>
      </c>
      <c r="B85" s="1474"/>
      <c r="C85" s="1474"/>
      <c r="D85" s="1474"/>
      <c r="E85" s="1474"/>
      <c r="F85" s="1474"/>
      <c r="G85" s="1474"/>
      <c r="H85" s="1474"/>
      <c r="I85" s="1474"/>
      <c r="J85" s="1474"/>
      <c r="K85" s="1474"/>
      <c r="L85" s="1474"/>
      <c r="M85" s="1474"/>
      <c r="N85" s="1474"/>
      <c r="O85" s="1474"/>
      <c r="P85" s="1474"/>
      <c r="Q85" s="1474"/>
      <c r="R85" s="1474"/>
      <c r="S85" s="1474"/>
      <c r="T85" s="1474"/>
      <c r="U85" s="1474"/>
      <c r="V85" s="1474"/>
      <c r="W85" s="1474"/>
      <c r="X85" s="1474"/>
      <c r="Y85" s="1474"/>
      <c r="Z85" s="1474"/>
      <c r="AA85" s="1474"/>
      <c r="AB85" s="1474"/>
      <c r="AC85" s="1474"/>
      <c r="AD85" s="1474"/>
      <c r="AE85" s="1474"/>
      <c r="AF85" s="591">
        <v>70</v>
      </c>
      <c r="AG85" s="1451">
        <v>631906</v>
      </c>
      <c r="AH85" s="1451"/>
      <c r="AI85" s="1451"/>
      <c r="AJ85" s="1451"/>
      <c r="AK85" s="1451"/>
      <c r="AL85" s="1451"/>
      <c r="AM85" s="1451"/>
      <c r="AN85" s="1451"/>
      <c r="AO85" s="1451">
        <v>683874</v>
      </c>
      <c r="AP85" s="1451"/>
      <c r="AQ85" s="1451"/>
      <c r="AR85" s="1451"/>
      <c r="AS85" s="1451"/>
      <c r="AT85" s="1451"/>
      <c r="AU85" s="1451"/>
      <c r="AV85" s="1451"/>
      <c r="AW85" s="1431">
        <v>711338</v>
      </c>
      <c r="AX85" s="1431"/>
      <c r="AY85" s="1431"/>
      <c r="AZ85" s="1431"/>
      <c r="BA85" s="1431"/>
      <c r="BB85" s="1431"/>
      <c r="BC85" s="1431"/>
      <c r="BD85" s="1431"/>
      <c r="BE85" s="1432" t="s">
        <v>323</v>
      </c>
      <c r="BF85" s="1432"/>
      <c r="BG85" s="1432"/>
      <c r="BH85" s="1432"/>
      <c r="BI85" s="1432"/>
      <c r="BJ85" s="1432"/>
      <c r="BK85" s="1433"/>
      <c r="BL85" s="1434"/>
      <c r="BM85" s="526"/>
    </row>
    <row r="86" spans="1:65" ht="18" customHeight="1">
      <c r="A86" s="1473" t="s">
        <v>405</v>
      </c>
      <c r="B86" s="1474"/>
      <c r="C86" s="1474"/>
      <c r="D86" s="1474"/>
      <c r="E86" s="1474"/>
      <c r="F86" s="1474"/>
      <c r="G86" s="1474"/>
      <c r="H86" s="1474"/>
      <c r="I86" s="1474"/>
      <c r="J86" s="1474"/>
      <c r="K86" s="1474"/>
      <c r="L86" s="1474"/>
      <c r="M86" s="1474"/>
      <c r="N86" s="1474"/>
      <c r="O86" s="1474"/>
      <c r="P86" s="1474"/>
      <c r="Q86" s="1474"/>
      <c r="R86" s="1474"/>
      <c r="S86" s="1474"/>
      <c r="T86" s="1474"/>
      <c r="U86" s="1474"/>
      <c r="V86" s="1474"/>
      <c r="W86" s="1474"/>
      <c r="X86" s="1474"/>
      <c r="Y86" s="1474"/>
      <c r="Z86" s="1474"/>
      <c r="AA86" s="1474"/>
      <c r="AB86" s="1474"/>
      <c r="AC86" s="1474"/>
      <c r="AD86" s="1474"/>
      <c r="AE86" s="1474"/>
      <c r="AF86" s="591">
        <v>71</v>
      </c>
      <c r="AG86" s="1451">
        <v>150000</v>
      </c>
      <c r="AH86" s="1451"/>
      <c r="AI86" s="1451"/>
      <c r="AJ86" s="1451"/>
      <c r="AK86" s="1451"/>
      <c r="AL86" s="1451"/>
      <c r="AM86" s="1451"/>
      <c r="AN86" s="1451"/>
      <c r="AO86" s="1451">
        <v>150007</v>
      </c>
      <c r="AP86" s="1451"/>
      <c r="AQ86" s="1451"/>
      <c r="AR86" s="1451"/>
      <c r="AS86" s="1451"/>
      <c r="AT86" s="1451"/>
      <c r="AU86" s="1451"/>
      <c r="AV86" s="1451"/>
      <c r="AW86" s="1431">
        <v>213160</v>
      </c>
      <c r="AX86" s="1431"/>
      <c r="AY86" s="1431"/>
      <c r="AZ86" s="1431"/>
      <c r="BA86" s="1431"/>
      <c r="BB86" s="1431"/>
      <c r="BC86" s="1431"/>
      <c r="BD86" s="1431"/>
      <c r="BE86" s="1432" t="s">
        <v>323</v>
      </c>
      <c r="BF86" s="1432"/>
      <c r="BG86" s="1432"/>
      <c r="BH86" s="1432"/>
      <c r="BI86" s="1432"/>
      <c r="BJ86" s="1432"/>
      <c r="BK86" s="1433"/>
      <c r="BL86" s="1434"/>
      <c r="BM86" s="526"/>
    </row>
    <row r="87" spans="1:65" ht="21.75" customHeight="1">
      <c r="A87" s="1473" t="s">
        <v>406</v>
      </c>
      <c r="B87" s="1474"/>
      <c r="C87" s="1474"/>
      <c r="D87" s="1474"/>
      <c r="E87" s="1474"/>
      <c r="F87" s="1474"/>
      <c r="G87" s="1474"/>
      <c r="H87" s="1474"/>
      <c r="I87" s="1474"/>
      <c r="J87" s="1474"/>
      <c r="K87" s="1474"/>
      <c r="L87" s="1474"/>
      <c r="M87" s="1474"/>
      <c r="N87" s="1474"/>
      <c r="O87" s="1474"/>
      <c r="P87" s="1474"/>
      <c r="Q87" s="1474"/>
      <c r="R87" s="1474"/>
      <c r="S87" s="1474"/>
      <c r="T87" s="1474"/>
      <c r="U87" s="1474"/>
      <c r="V87" s="1474"/>
      <c r="W87" s="1474"/>
      <c r="X87" s="1474"/>
      <c r="Y87" s="1474"/>
      <c r="Z87" s="1474"/>
      <c r="AA87" s="1474"/>
      <c r="AB87" s="1474"/>
      <c r="AC87" s="1474"/>
      <c r="AD87" s="1474"/>
      <c r="AE87" s="1474"/>
      <c r="AF87" s="591">
        <v>72</v>
      </c>
      <c r="AG87" s="1451">
        <v>850000</v>
      </c>
      <c r="AH87" s="1451"/>
      <c r="AI87" s="1451"/>
      <c r="AJ87" s="1451"/>
      <c r="AK87" s="1451"/>
      <c r="AL87" s="1451"/>
      <c r="AM87" s="1451"/>
      <c r="AN87" s="1451"/>
      <c r="AO87" s="1451">
        <v>850000</v>
      </c>
      <c r="AP87" s="1451"/>
      <c r="AQ87" s="1451"/>
      <c r="AR87" s="1451"/>
      <c r="AS87" s="1451"/>
      <c r="AT87" s="1451"/>
      <c r="AU87" s="1451"/>
      <c r="AV87" s="1451"/>
      <c r="AW87" s="1431">
        <v>905877</v>
      </c>
      <c r="AX87" s="1431"/>
      <c r="AY87" s="1431"/>
      <c r="AZ87" s="1431"/>
      <c r="BA87" s="1431"/>
      <c r="BB87" s="1431"/>
      <c r="BC87" s="1431"/>
      <c r="BD87" s="1431"/>
      <c r="BE87" s="1431">
        <v>338563</v>
      </c>
      <c r="BF87" s="1431"/>
      <c r="BG87" s="1431"/>
      <c r="BH87" s="1431"/>
      <c r="BI87" s="1431"/>
      <c r="BJ87" s="1431"/>
      <c r="BK87" s="1446"/>
      <c r="BL87" s="1447"/>
      <c r="BM87" s="526"/>
    </row>
    <row r="88" spans="1:65" ht="21.75" customHeight="1">
      <c r="A88" s="1473" t="s">
        <v>407</v>
      </c>
      <c r="B88" s="1474"/>
      <c r="C88" s="1474"/>
      <c r="D88" s="1474"/>
      <c r="E88" s="1474"/>
      <c r="F88" s="1474"/>
      <c r="G88" s="1474"/>
      <c r="H88" s="1474"/>
      <c r="I88" s="1474"/>
      <c r="J88" s="1474"/>
      <c r="K88" s="1474"/>
      <c r="L88" s="1474"/>
      <c r="M88" s="1474"/>
      <c r="N88" s="1474"/>
      <c r="O88" s="1474"/>
      <c r="P88" s="1474"/>
      <c r="Q88" s="1474"/>
      <c r="R88" s="1474"/>
      <c r="S88" s="1474"/>
      <c r="T88" s="1474"/>
      <c r="U88" s="1474"/>
      <c r="V88" s="1474"/>
      <c r="W88" s="1474"/>
      <c r="X88" s="1474"/>
      <c r="Y88" s="1474"/>
      <c r="Z88" s="1474"/>
      <c r="AA88" s="1474"/>
      <c r="AB88" s="1474"/>
      <c r="AC88" s="1474"/>
      <c r="AD88" s="1474"/>
      <c r="AE88" s="1474"/>
      <c r="AF88" s="591">
        <v>73</v>
      </c>
      <c r="AG88" s="1451"/>
      <c r="AH88" s="1451"/>
      <c r="AI88" s="1451"/>
      <c r="AJ88" s="1451"/>
      <c r="AK88" s="1451"/>
      <c r="AL88" s="1451"/>
      <c r="AM88" s="1451"/>
      <c r="AN88" s="1451"/>
      <c r="AO88" s="1451"/>
      <c r="AP88" s="1451"/>
      <c r="AQ88" s="1451"/>
      <c r="AR88" s="1451"/>
      <c r="AS88" s="1451"/>
      <c r="AT88" s="1451"/>
      <c r="AU88" s="1451"/>
      <c r="AV88" s="1451"/>
      <c r="AW88" s="1431">
        <v>3633</v>
      </c>
      <c r="AX88" s="1431"/>
      <c r="AY88" s="1431"/>
      <c r="AZ88" s="1431"/>
      <c r="BA88" s="1431"/>
      <c r="BB88" s="1431"/>
      <c r="BC88" s="1431"/>
      <c r="BD88" s="1431"/>
      <c r="BE88" s="1431"/>
      <c r="BF88" s="1431"/>
      <c r="BG88" s="1431"/>
      <c r="BH88" s="1431"/>
      <c r="BI88" s="1431"/>
      <c r="BJ88" s="1431"/>
      <c r="BK88" s="1446"/>
      <c r="BL88" s="1447"/>
      <c r="BM88" s="526"/>
    </row>
    <row r="89" spans="1:65" ht="21.75" customHeight="1">
      <c r="A89" s="1473" t="s">
        <v>408</v>
      </c>
      <c r="B89" s="1474"/>
      <c r="C89" s="1474"/>
      <c r="D89" s="1474"/>
      <c r="E89" s="1474"/>
      <c r="F89" s="1474"/>
      <c r="G89" s="1474"/>
      <c r="H89" s="1474"/>
      <c r="I89" s="1474"/>
      <c r="J89" s="1474"/>
      <c r="K89" s="1474"/>
      <c r="L89" s="1474"/>
      <c r="M89" s="1474"/>
      <c r="N89" s="1474"/>
      <c r="O89" s="1474"/>
      <c r="P89" s="1474"/>
      <c r="Q89" s="1474"/>
      <c r="R89" s="1474"/>
      <c r="S89" s="1474"/>
      <c r="T89" s="1474"/>
      <c r="U89" s="1474"/>
      <c r="V89" s="1474"/>
      <c r="W89" s="1474"/>
      <c r="X89" s="1474"/>
      <c r="Y89" s="1474"/>
      <c r="Z89" s="1474"/>
      <c r="AA89" s="1474"/>
      <c r="AB89" s="1474"/>
      <c r="AC89" s="1474"/>
      <c r="AD89" s="1474"/>
      <c r="AE89" s="1474"/>
      <c r="AF89" s="591">
        <v>74</v>
      </c>
      <c r="AG89" s="1451">
        <v>7220000</v>
      </c>
      <c r="AH89" s="1451"/>
      <c r="AI89" s="1451"/>
      <c r="AJ89" s="1451"/>
      <c r="AK89" s="1451"/>
      <c r="AL89" s="1451"/>
      <c r="AM89" s="1451"/>
      <c r="AN89" s="1451"/>
      <c r="AO89" s="1451">
        <v>7220000</v>
      </c>
      <c r="AP89" s="1451"/>
      <c r="AQ89" s="1451"/>
      <c r="AR89" s="1451"/>
      <c r="AS89" s="1451"/>
      <c r="AT89" s="1451"/>
      <c r="AU89" s="1451"/>
      <c r="AV89" s="1451"/>
      <c r="AW89" s="1431">
        <v>7846510</v>
      </c>
      <c r="AX89" s="1431"/>
      <c r="AY89" s="1431"/>
      <c r="AZ89" s="1431"/>
      <c r="BA89" s="1431"/>
      <c r="BB89" s="1431"/>
      <c r="BC89" s="1431"/>
      <c r="BD89" s="1431"/>
      <c r="BE89" s="1431">
        <v>47681</v>
      </c>
      <c r="BF89" s="1431"/>
      <c r="BG89" s="1431"/>
      <c r="BH89" s="1431"/>
      <c r="BI89" s="1431"/>
      <c r="BJ89" s="1431"/>
      <c r="BK89" s="1446"/>
      <c r="BL89" s="1447"/>
      <c r="BM89" s="526"/>
    </row>
    <row r="90" spans="1:65" ht="21.75" customHeight="1">
      <c r="A90" s="1453" t="s">
        <v>409</v>
      </c>
      <c r="B90" s="1454"/>
      <c r="C90" s="1454"/>
      <c r="D90" s="1454"/>
      <c r="E90" s="1454"/>
      <c r="F90" s="1454"/>
      <c r="G90" s="1454"/>
      <c r="H90" s="1454"/>
      <c r="I90" s="1454"/>
      <c r="J90" s="1454"/>
      <c r="K90" s="1454"/>
      <c r="L90" s="1454"/>
      <c r="M90" s="1454"/>
      <c r="N90" s="1454"/>
      <c r="O90" s="1454"/>
      <c r="P90" s="1454"/>
      <c r="Q90" s="1454"/>
      <c r="R90" s="1454"/>
      <c r="S90" s="1454"/>
      <c r="T90" s="1454"/>
      <c r="U90" s="1454"/>
      <c r="V90" s="1454"/>
      <c r="W90" s="1454"/>
      <c r="X90" s="1454"/>
      <c r="Y90" s="1454"/>
      <c r="Z90" s="1454"/>
      <c r="AA90" s="1454"/>
      <c r="AB90" s="1454"/>
      <c r="AC90" s="1454"/>
      <c r="AD90" s="1454"/>
      <c r="AE90" s="1455"/>
      <c r="AF90" s="589">
        <v>75</v>
      </c>
      <c r="AG90" s="1451">
        <v>2000000</v>
      </c>
      <c r="AH90" s="1451"/>
      <c r="AI90" s="1451"/>
      <c r="AJ90" s="1451"/>
      <c r="AK90" s="1451"/>
      <c r="AL90" s="1451"/>
      <c r="AM90" s="1451"/>
      <c r="AN90" s="1451"/>
      <c r="AO90" s="1451">
        <v>2000000</v>
      </c>
      <c r="AP90" s="1451"/>
      <c r="AQ90" s="1451"/>
      <c r="AR90" s="1451"/>
      <c r="AS90" s="1451"/>
      <c r="AT90" s="1451"/>
      <c r="AU90" s="1451"/>
      <c r="AV90" s="1451"/>
      <c r="AW90" s="1431">
        <v>1971473</v>
      </c>
      <c r="AX90" s="1431"/>
      <c r="AY90" s="1431"/>
      <c r="AZ90" s="1431"/>
      <c r="BA90" s="1431"/>
      <c r="BB90" s="1431"/>
      <c r="BC90" s="1431"/>
      <c r="BD90" s="1431"/>
      <c r="BE90" s="1431">
        <v>47649</v>
      </c>
      <c r="BF90" s="1431"/>
      <c r="BG90" s="1431"/>
      <c r="BH90" s="1431"/>
      <c r="BI90" s="1431"/>
      <c r="BJ90" s="1431"/>
      <c r="BK90" s="1446"/>
      <c r="BL90" s="1447"/>
      <c r="BM90" s="526"/>
    </row>
    <row r="91" spans="1:65" ht="15.75" customHeight="1">
      <c r="A91" s="1453" t="s">
        <v>410</v>
      </c>
      <c r="B91" s="1454"/>
      <c r="C91" s="1454"/>
      <c r="D91" s="1454"/>
      <c r="E91" s="1454"/>
      <c r="F91" s="1454"/>
      <c r="G91" s="1454"/>
      <c r="H91" s="1454"/>
      <c r="I91" s="1454"/>
      <c r="J91" s="1454"/>
      <c r="K91" s="1454"/>
      <c r="L91" s="1454"/>
      <c r="M91" s="1454"/>
      <c r="N91" s="1454"/>
      <c r="O91" s="1454"/>
      <c r="P91" s="1454"/>
      <c r="Q91" s="1454"/>
      <c r="R91" s="1454"/>
      <c r="S91" s="1454"/>
      <c r="T91" s="1454"/>
      <c r="U91" s="1454"/>
      <c r="V91" s="1454"/>
      <c r="W91" s="1454"/>
      <c r="X91" s="1454"/>
      <c r="Y91" s="1454"/>
      <c r="Z91" s="1454"/>
      <c r="AA91" s="1454"/>
      <c r="AB91" s="1454"/>
      <c r="AC91" s="1454"/>
      <c r="AD91" s="1454"/>
      <c r="AE91" s="1455"/>
      <c r="AF91" s="589">
        <v>76</v>
      </c>
      <c r="AG91" s="1451">
        <v>55000</v>
      </c>
      <c r="AH91" s="1451"/>
      <c r="AI91" s="1451"/>
      <c r="AJ91" s="1451"/>
      <c r="AK91" s="1451"/>
      <c r="AL91" s="1451"/>
      <c r="AM91" s="1451"/>
      <c r="AN91" s="1451"/>
      <c r="AO91" s="1451">
        <v>55000</v>
      </c>
      <c r="AP91" s="1451"/>
      <c r="AQ91" s="1451"/>
      <c r="AR91" s="1451"/>
      <c r="AS91" s="1451"/>
      <c r="AT91" s="1451"/>
      <c r="AU91" s="1451"/>
      <c r="AV91" s="1451"/>
      <c r="AW91" s="1431">
        <v>61462</v>
      </c>
      <c r="AX91" s="1431"/>
      <c r="AY91" s="1431"/>
      <c r="AZ91" s="1431"/>
      <c r="BA91" s="1431"/>
      <c r="BB91" s="1431"/>
      <c r="BC91" s="1431"/>
      <c r="BD91" s="1431"/>
      <c r="BE91" s="1431">
        <v>32</v>
      </c>
      <c r="BF91" s="1431"/>
      <c r="BG91" s="1431"/>
      <c r="BH91" s="1431"/>
      <c r="BI91" s="1431"/>
      <c r="BJ91" s="1431"/>
      <c r="BK91" s="1446"/>
      <c r="BL91" s="1447"/>
      <c r="BM91" s="526"/>
    </row>
    <row r="92" spans="1:65" ht="15.75" customHeight="1">
      <c r="A92" s="1453" t="s">
        <v>411</v>
      </c>
      <c r="B92" s="1454"/>
      <c r="C92" s="1454"/>
      <c r="D92" s="1454"/>
      <c r="E92" s="1454"/>
      <c r="F92" s="1454"/>
      <c r="G92" s="1454"/>
      <c r="H92" s="1454"/>
      <c r="I92" s="1454"/>
      <c r="J92" s="1454"/>
      <c r="K92" s="1454"/>
      <c r="L92" s="1454"/>
      <c r="M92" s="1454"/>
      <c r="N92" s="1454"/>
      <c r="O92" s="1454"/>
      <c r="P92" s="1454"/>
      <c r="Q92" s="1454"/>
      <c r="R92" s="1454"/>
      <c r="S92" s="1454"/>
      <c r="T92" s="1454"/>
      <c r="U92" s="1454"/>
      <c r="V92" s="1454"/>
      <c r="W92" s="1454"/>
      <c r="X92" s="1454"/>
      <c r="Y92" s="1454"/>
      <c r="Z92" s="1454"/>
      <c r="AA92" s="1454"/>
      <c r="AB92" s="1454"/>
      <c r="AC92" s="1454"/>
      <c r="AD92" s="1454"/>
      <c r="AE92" s="1455"/>
      <c r="AF92" s="589">
        <v>77</v>
      </c>
      <c r="AG92" s="1451"/>
      <c r="AH92" s="1451"/>
      <c r="AI92" s="1451"/>
      <c r="AJ92" s="1451"/>
      <c r="AK92" s="1451"/>
      <c r="AL92" s="1451"/>
      <c r="AM92" s="1451"/>
      <c r="AN92" s="1451"/>
      <c r="AO92" s="1451"/>
      <c r="AP92" s="1451"/>
      <c r="AQ92" s="1451"/>
      <c r="AR92" s="1451"/>
      <c r="AS92" s="1451"/>
      <c r="AT92" s="1451"/>
      <c r="AU92" s="1451"/>
      <c r="AV92" s="1451"/>
      <c r="AW92" s="1431"/>
      <c r="AX92" s="1431"/>
      <c r="AY92" s="1431"/>
      <c r="AZ92" s="1431"/>
      <c r="BA92" s="1431"/>
      <c r="BB92" s="1431"/>
      <c r="BC92" s="1431"/>
      <c r="BD92" s="1431"/>
      <c r="BE92" s="1431"/>
      <c r="BF92" s="1431"/>
      <c r="BG92" s="1431"/>
      <c r="BH92" s="1431"/>
      <c r="BI92" s="1431"/>
      <c r="BJ92" s="1431"/>
      <c r="BK92" s="1446"/>
      <c r="BL92" s="1447"/>
      <c r="BM92" s="526"/>
    </row>
    <row r="93" spans="1:65" ht="15.75" customHeight="1">
      <c r="A93" s="1453" t="s">
        <v>412</v>
      </c>
      <c r="B93" s="1454"/>
      <c r="C93" s="1454"/>
      <c r="D93" s="1454"/>
      <c r="E93" s="1454"/>
      <c r="F93" s="1454"/>
      <c r="G93" s="1454"/>
      <c r="H93" s="1454"/>
      <c r="I93" s="1454"/>
      <c r="J93" s="1454"/>
      <c r="K93" s="1454"/>
      <c r="L93" s="1454"/>
      <c r="M93" s="1454"/>
      <c r="N93" s="1454"/>
      <c r="O93" s="1454"/>
      <c r="P93" s="1454"/>
      <c r="Q93" s="1454"/>
      <c r="R93" s="1454"/>
      <c r="S93" s="1454"/>
      <c r="T93" s="1454"/>
      <c r="U93" s="1454"/>
      <c r="V93" s="1454"/>
      <c r="W93" s="1454"/>
      <c r="X93" s="1454"/>
      <c r="Y93" s="1454"/>
      <c r="Z93" s="1454"/>
      <c r="AA93" s="1454"/>
      <c r="AB93" s="1454"/>
      <c r="AC93" s="1454"/>
      <c r="AD93" s="1454"/>
      <c r="AE93" s="1455"/>
      <c r="AF93" s="589">
        <v>78</v>
      </c>
      <c r="AG93" s="1451"/>
      <c r="AH93" s="1451"/>
      <c r="AI93" s="1451"/>
      <c r="AJ93" s="1451"/>
      <c r="AK93" s="1451"/>
      <c r="AL93" s="1451"/>
      <c r="AM93" s="1451"/>
      <c r="AN93" s="1451"/>
      <c r="AO93" s="1451"/>
      <c r="AP93" s="1451"/>
      <c r="AQ93" s="1451"/>
      <c r="AR93" s="1451"/>
      <c r="AS93" s="1451"/>
      <c r="AT93" s="1451"/>
      <c r="AU93" s="1451"/>
      <c r="AV93" s="1451"/>
      <c r="AW93" s="1431"/>
      <c r="AX93" s="1431"/>
      <c r="AY93" s="1431"/>
      <c r="AZ93" s="1431"/>
      <c r="BA93" s="1431"/>
      <c r="BB93" s="1431"/>
      <c r="BC93" s="1431"/>
      <c r="BD93" s="1431"/>
      <c r="BE93" s="1431"/>
      <c r="BF93" s="1431"/>
      <c r="BG93" s="1431"/>
      <c r="BH93" s="1431"/>
      <c r="BI93" s="1431"/>
      <c r="BJ93" s="1431"/>
      <c r="BK93" s="1446"/>
      <c r="BL93" s="1447"/>
      <c r="BM93" s="526"/>
    </row>
    <row r="94" spans="1:65" ht="15.75" customHeight="1">
      <c r="A94" s="1453" t="s">
        <v>413</v>
      </c>
      <c r="B94" s="1454"/>
      <c r="C94" s="1454"/>
      <c r="D94" s="1454"/>
      <c r="E94" s="1454"/>
      <c r="F94" s="1454"/>
      <c r="G94" s="1454"/>
      <c r="H94" s="1454"/>
      <c r="I94" s="1454"/>
      <c r="J94" s="1454"/>
      <c r="K94" s="1454"/>
      <c r="L94" s="1454"/>
      <c r="M94" s="1454"/>
      <c r="N94" s="1454"/>
      <c r="O94" s="1454"/>
      <c r="P94" s="1454"/>
      <c r="Q94" s="1454"/>
      <c r="R94" s="1454"/>
      <c r="S94" s="1454"/>
      <c r="T94" s="1454"/>
      <c r="U94" s="1454"/>
      <c r="V94" s="1454"/>
      <c r="W94" s="1454"/>
      <c r="X94" s="1454"/>
      <c r="Y94" s="1454"/>
      <c r="Z94" s="1454"/>
      <c r="AA94" s="1454"/>
      <c r="AB94" s="1454"/>
      <c r="AC94" s="1454"/>
      <c r="AD94" s="1454"/>
      <c r="AE94" s="1455"/>
      <c r="AF94" s="589">
        <v>79</v>
      </c>
      <c r="AG94" s="1451"/>
      <c r="AH94" s="1451"/>
      <c r="AI94" s="1451"/>
      <c r="AJ94" s="1451"/>
      <c r="AK94" s="1451"/>
      <c r="AL94" s="1451"/>
      <c r="AM94" s="1451"/>
      <c r="AN94" s="1451"/>
      <c r="AO94" s="1451"/>
      <c r="AP94" s="1451"/>
      <c r="AQ94" s="1451"/>
      <c r="AR94" s="1451"/>
      <c r="AS94" s="1451"/>
      <c r="AT94" s="1451"/>
      <c r="AU94" s="1451"/>
      <c r="AV94" s="1451"/>
      <c r="AW94" s="1431"/>
      <c r="AX94" s="1431"/>
      <c r="AY94" s="1431"/>
      <c r="AZ94" s="1431"/>
      <c r="BA94" s="1431"/>
      <c r="BB94" s="1431"/>
      <c r="BC94" s="1431"/>
      <c r="BD94" s="1431"/>
      <c r="BE94" s="1431"/>
      <c r="BF94" s="1431"/>
      <c r="BG94" s="1431"/>
      <c r="BH94" s="1431"/>
      <c r="BI94" s="1431"/>
      <c r="BJ94" s="1431"/>
      <c r="BK94" s="1446"/>
      <c r="BL94" s="1447"/>
      <c r="BM94" s="526"/>
    </row>
    <row r="95" spans="1:65" ht="15.75" customHeight="1">
      <c r="A95" s="1453" t="s">
        <v>414</v>
      </c>
      <c r="B95" s="1454"/>
      <c r="C95" s="1454"/>
      <c r="D95" s="1454"/>
      <c r="E95" s="1454"/>
      <c r="F95" s="1454"/>
      <c r="G95" s="1454"/>
      <c r="H95" s="1454"/>
      <c r="I95" s="1454"/>
      <c r="J95" s="1454"/>
      <c r="K95" s="1454"/>
      <c r="L95" s="1454"/>
      <c r="M95" s="1454"/>
      <c r="N95" s="1454"/>
      <c r="O95" s="1454"/>
      <c r="P95" s="1454"/>
      <c r="Q95" s="1454"/>
      <c r="R95" s="1454"/>
      <c r="S95" s="1454"/>
      <c r="T95" s="1454"/>
      <c r="U95" s="1454"/>
      <c r="V95" s="1454"/>
      <c r="W95" s="1454"/>
      <c r="X95" s="1454"/>
      <c r="Y95" s="1454"/>
      <c r="Z95" s="1454"/>
      <c r="AA95" s="1454"/>
      <c r="AB95" s="1454"/>
      <c r="AC95" s="1454"/>
      <c r="AD95" s="1454"/>
      <c r="AE95" s="1455"/>
      <c r="AF95" s="589">
        <v>80</v>
      </c>
      <c r="AG95" s="1451"/>
      <c r="AH95" s="1451"/>
      <c r="AI95" s="1451"/>
      <c r="AJ95" s="1451"/>
      <c r="AK95" s="1451"/>
      <c r="AL95" s="1451"/>
      <c r="AM95" s="1451"/>
      <c r="AN95" s="1451"/>
      <c r="AO95" s="1451"/>
      <c r="AP95" s="1451"/>
      <c r="AQ95" s="1451"/>
      <c r="AR95" s="1451"/>
      <c r="AS95" s="1451"/>
      <c r="AT95" s="1451"/>
      <c r="AU95" s="1451"/>
      <c r="AV95" s="1451"/>
      <c r="AW95" s="1431"/>
      <c r="AX95" s="1431"/>
      <c r="AY95" s="1431"/>
      <c r="AZ95" s="1431"/>
      <c r="BA95" s="1431"/>
      <c r="BB95" s="1431"/>
      <c r="BC95" s="1431"/>
      <c r="BD95" s="1431"/>
      <c r="BE95" s="1431"/>
      <c r="BF95" s="1431"/>
      <c r="BG95" s="1431"/>
      <c r="BH95" s="1431"/>
      <c r="BI95" s="1431"/>
      <c r="BJ95" s="1431"/>
      <c r="BK95" s="1446"/>
      <c r="BL95" s="1447"/>
      <c r="BM95" s="526"/>
    </row>
    <row r="96" spans="1:65" ht="15.75" customHeight="1">
      <c r="A96" s="1453" t="s">
        <v>415</v>
      </c>
      <c r="B96" s="1454"/>
      <c r="C96" s="1454"/>
      <c r="D96" s="1454"/>
      <c r="E96" s="1454"/>
      <c r="F96" s="1454"/>
      <c r="G96" s="1454"/>
      <c r="H96" s="1454"/>
      <c r="I96" s="1454"/>
      <c r="J96" s="1454"/>
      <c r="K96" s="1454"/>
      <c r="L96" s="1454"/>
      <c r="M96" s="1454"/>
      <c r="N96" s="1454"/>
      <c r="O96" s="1454"/>
      <c r="P96" s="1454"/>
      <c r="Q96" s="1454"/>
      <c r="R96" s="1454"/>
      <c r="S96" s="1454"/>
      <c r="T96" s="1454"/>
      <c r="U96" s="1454"/>
      <c r="V96" s="1454"/>
      <c r="W96" s="1454"/>
      <c r="X96" s="1454"/>
      <c r="Y96" s="1454"/>
      <c r="Z96" s="1454"/>
      <c r="AA96" s="1454"/>
      <c r="AB96" s="1454"/>
      <c r="AC96" s="1454"/>
      <c r="AD96" s="1454"/>
      <c r="AE96" s="1455"/>
      <c r="AF96" s="589">
        <v>81</v>
      </c>
      <c r="AG96" s="1451">
        <v>5165000</v>
      </c>
      <c r="AH96" s="1451"/>
      <c r="AI96" s="1451"/>
      <c r="AJ96" s="1451"/>
      <c r="AK96" s="1451"/>
      <c r="AL96" s="1451"/>
      <c r="AM96" s="1451"/>
      <c r="AN96" s="1451"/>
      <c r="AO96" s="1451">
        <v>5165000</v>
      </c>
      <c r="AP96" s="1451"/>
      <c r="AQ96" s="1451"/>
      <c r="AR96" s="1451"/>
      <c r="AS96" s="1451"/>
      <c r="AT96" s="1451"/>
      <c r="AU96" s="1451"/>
      <c r="AV96" s="1451"/>
      <c r="AW96" s="1431">
        <v>5813575</v>
      </c>
      <c r="AX96" s="1431"/>
      <c r="AY96" s="1431"/>
      <c r="AZ96" s="1431"/>
      <c r="BA96" s="1431"/>
      <c r="BB96" s="1431"/>
      <c r="BC96" s="1431"/>
      <c r="BD96" s="1431"/>
      <c r="BE96" s="1431"/>
      <c r="BF96" s="1431"/>
      <c r="BG96" s="1431"/>
      <c r="BH96" s="1431"/>
      <c r="BI96" s="1431"/>
      <c r="BJ96" s="1431"/>
      <c r="BK96" s="1446"/>
      <c r="BL96" s="1447"/>
      <c r="BM96" s="526"/>
    </row>
    <row r="97" spans="1:65" ht="15.75" customHeight="1">
      <c r="A97" s="1453" t="s">
        <v>416</v>
      </c>
      <c r="B97" s="1454"/>
      <c r="C97" s="1454"/>
      <c r="D97" s="1454"/>
      <c r="E97" s="1454"/>
      <c r="F97" s="1454"/>
      <c r="G97" s="1454"/>
      <c r="H97" s="1454"/>
      <c r="I97" s="1454"/>
      <c r="J97" s="1454"/>
      <c r="K97" s="1454"/>
      <c r="L97" s="1454"/>
      <c r="M97" s="1454"/>
      <c r="N97" s="1454"/>
      <c r="O97" s="1454"/>
      <c r="P97" s="1454"/>
      <c r="Q97" s="1454"/>
      <c r="R97" s="1454"/>
      <c r="S97" s="1454"/>
      <c r="T97" s="1454"/>
      <c r="U97" s="1454"/>
      <c r="V97" s="1454"/>
      <c r="W97" s="1454"/>
      <c r="X97" s="1454"/>
      <c r="Y97" s="1454"/>
      <c r="Z97" s="1454"/>
      <c r="AA97" s="1454"/>
      <c r="AB97" s="1454"/>
      <c r="AC97" s="1454"/>
      <c r="AD97" s="1454"/>
      <c r="AE97" s="1455"/>
      <c r="AF97" s="589">
        <v>82</v>
      </c>
      <c r="AG97" s="1451"/>
      <c r="AH97" s="1451"/>
      <c r="AI97" s="1451"/>
      <c r="AJ97" s="1451"/>
      <c r="AK97" s="1451"/>
      <c r="AL97" s="1451"/>
      <c r="AM97" s="1451"/>
      <c r="AN97" s="1451"/>
      <c r="AO97" s="1451"/>
      <c r="AP97" s="1451"/>
      <c r="AQ97" s="1451"/>
      <c r="AR97" s="1451"/>
      <c r="AS97" s="1451"/>
      <c r="AT97" s="1451"/>
      <c r="AU97" s="1451"/>
      <c r="AV97" s="1451"/>
      <c r="AW97" s="1431"/>
      <c r="AX97" s="1431"/>
      <c r="AY97" s="1431"/>
      <c r="AZ97" s="1431"/>
      <c r="BA97" s="1431"/>
      <c r="BB97" s="1431"/>
      <c r="BC97" s="1431"/>
      <c r="BD97" s="1431"/>
      <c r="BE97" s="1431"/>
      <c r="BF97" s="1431"/>
      <c r="BG97" s="1431"/>
      <c r="BH97" s="1431"/>
      <c r="BI97" s="1431"/>
      <c r="BJ97" s="1431"/>
      <c r="BK97" s="1446"/>
      <c r="BL97" s="1447"/>
      <c r="BM97" s="526"/>
    </row>
    <row r="98" spans="1:65" ht="21.75" customHeight="1">
      <c r="A98" s="1458" t="s">
        <v>417</v>
      </c>
      <c r="B98" s="1459"/>
      <c r="C98" s="1459"/>
      <c r="D98" s="1459"/>
      <c r="E98" s="1459"/>
      <c r="F98" s="1459"/>
      <c r="G98" s="1459"/>
      <c r="H98" s="1459"/>
      <c r="I98" s="1459"/>
      <c r="J98" s="1459"/>
      <c r="K98" s="1459"/>
      <c r="L98" s="1459"/>
      <c r="M98" s="1459"/>
      <c r="N98" s="1459"/>
      <c r="O98" s="1459"/>
      <c r="P98" s="1459"/>
      <c r="Q98" s="1459"/>
      <c r="R98" s="1459"/>
      <c r="S98" s="1459"/>
      <c r="T98" s="1459"/>
      <c r="U98" s="1459"/>
      <c r="V98" s="1459"/>
      <c r="W98" s="1459"/>
      <c r="X98" s="1459"/>
      <c r="Y98" s="1459"/>
      <c r="Z98" s="1459"/>
      <c r="AA98" s="1459"/>
      <c r="AB98" s="1459"/>
      <c r="AC98" s="1459"/>
      <c r="AD98" s="1459"/>
      <c r="AE98" s="1460"/>
      <c r="AF98" s="591">
        <v>83</v>
      </c>
      <c r="AG98" s="1451"/>
      <c r="AH98" s="1451"/>
      <c r="AI98" s="1451"/>
      <c r="AJ98" s="1451"/>
      <c r="AK98" s="1451"/>
      <c r="AL98" s="1451"/>
      <c r="AM98" s="1451"/>
      <c r="AN98" s="1451"/>
      <c r="AO98" s="1451"/>
      <c r="AP98" s="1451"/>
      <c r="AQ98" s="1451"/>
      <c r="AR98" s="1451"/>
      <c r="AS98" s="1451"/>
      <c r="AT98" s="1451"/>
      <c r="AU98" s="1451"/>
      <c r="AV98" s="1451"/>
      <c r="AW98" s="1431"/>
      <c r="AX98" s="1431"/>
      <c r="AY98" s="1431"/>
      <c r="AZ98" s="1431"/>
      <c r="BA98" s="1431"/>
      <c r="BB98" s="1431"/>
      <c r="BC98" s="1431"/>
      <c r="BD98" s="1431"/>
      <c r="BE98" s="1431"/>
      <c r="BF98" s="1431"/>
      <c r="BG98" s="1431"/>
      <c r="BH98" s="1431"/>
      <c r="BI98" s="1431"/>
      <c r="BJ98" s="1431"/>
      <c r="BK98" s="1446"/>
      <c r="BL98" s="1447"/>
      <c r="BM98" s="526"/>
    </row>
    <row r="99" spans="1:65" ht="21.75" customHeight="1">
      <c r="A99" s="1458" t="s">
        <v>418</v>
      </c>
      <c r="B99" s="1459"/>
      <c r="C99" s="1459"/>
      <c r="D99" s="1459"/>
      <c r="E99" s="1459"/>
      <c r="F99" s="1459"/>
      <c r="G99" s="1459"/>
      <c r="H99" s="1459"/>
      <c r="I99" s="1459"/>
      <c r="J99" s="1459"/>
      <c r="K99" s="1459"/>
      <c r="L99" s="1459"/>
      <c r="M99" s="1459"/>
      <c r="N99" s="1459"/>
      <c r="O99" s="1459"/>
      <c r="P99" s="1459"/>
      <c r="Q99" s="1459"/>
      <c r="R99" s="1459"/>
      <c r="S99" s="1459"/>
      <c r="T99" s="1459"/>
      <c r="U99" s="1459"/>
      <c r="V99" s="1459"/>
      <c r="W99" s="1459"/>
      <c r="X99" s="1459"/>
      <c r="Y99" s="1459"/>
      <c r="Z99" s="1459"/>
      <c r="AA99" s="1459"/>
      <c r="AB99" s="1459"/>
      <c r="AC99" s="1459"/>
      <c r="AD99" s="1459"/>
      <c r="AE99" s="1460"/>
      <c r="AF99" s="591">
        <v>84</v>
      </c>
      <c r="AG99" s="1451">
        <v>1815198</v>
      </c>
      <c r="AH99" s="1451"/>
      <c r="AI99" s="1451"/>
      <c r="AJ99" s="1451"/>
      <c r="AK99" s="1451"/>
      <c r="AL99" s="1451"/>
      <c r="AM99" s="1451"/>
      <c r="AN99" s="1451"/>
      <c r="AO99" s="1451">
        <v>1887078</v>
      </c>
      <c r="AP99" s="1451"/>
      <c r="AQ99" s="1451"/>
      <c r="AR99" s="1451"/>
      <c r="AS99" s="1451"/>
      <c r="AT99" s="1451"/>
      <c r="AU99" s="1451"/>
      <c r="AV99" s="1451"/>
      <c r="AW99" s="1431">
        <v>1887078</v>
      </c>
      <c r="AX99" s="1431"/>
      <c r="AY99" s="1431"/>
      <c r="AZ99" s="1431"/>
      <c r="BA99" s="1431"/>
      <c r="BB99" s="1431"/>
      <c r="BC99" s="1431"/>
      <c r="BD99" s="1431"/>
      <c r="BE99" s="1431"/>
      <c r="BF99" s="1431"/>
      <c r="BG99" s="1431"/>
      <c r="BH99" s="1431"/>
      <c r="BI99" s="1431"/>
      <c r="BJ99" s="1431"/>
      <c r="BK99" s="1446"/>
      <c r="BL99" s="1447"/>
      <c r="BM99" s="526"/>
    </row>
    <row r="100" spans="1:65" ht="21.75" customHeight="1">
      <c r="A100" s="1458" t="s">
        <v>419</v>
      </c>
      <c r="B100" s="1459"/>
      <c r="C100" s="1459"/>
      <c r="D100" s="1459"/>
      <c r="E100" s="1459"/>
      <c r="F100" s="1459"/>
      <c r="G100" s="1459"/>
      <c r="H100" s="1459"/>
      <c r="I100" s="1459"/>
      <c r="J100" s="1459"/>
      <c r="K100" s="1459"/>
      <c r="L100" s="1459"/>
      <c r="M100" s="1459"/>
      <c r="N100" s="1459"/>
      <c r="O100" s="1459"/>
      <c r="P100" s="1459"/>
      <c r="Q100" s="1459"/>
      <c r="R100" s="1459"/>
      <c r="S100" s="1459"/>
      <c r="T100" s="1459"/>
      <c r="U100" s="1459"/>
      <c r="V100" s="1459"/>
      <c r="W100" s="1459"/>
      <c r="X100" s="1459"/>
      <c r="Y100" s="1459"/>
      <c r="Z100" s="1459"/>
      <c r="AA100" s="1459"/>
      <c r="AB100" s="1459"/>
      <c r="AC100" s="1459"/>
      <c r="AD100" s="1459"/>
      <c r="AE100" s="1460"/>
      <c r="AF100" s="591">
        <v>85</v>
      </c>
      <c r="AG100" s="1451"/>
      <c r="AH100" s="1451"/>
      <c r="AI100" s="1451"/>
      <c r="AJ100" s="1451"/>
      <c r="AK100" s="1451"/>
      <c r="AL100" s="1451"/>
      <c r="AM100" s="1451"/>
      <c r="AN100" s="1451"/>
      <c r="AO100" s="1451"/>
      <c r="AP100" s="1451"/>
      <c r="AQ100" s="1451"/>
      <c r="AR100" s="1451"/>
      <c r="AS100" s="1451"/>
      <c r="AT100" s="1451"/>
      <c r="AU100" s="1451"/>
      <c r="AV100" s="1451"/>
      <c r="AW100" s="1431"/>
      <c r="AX100" s="1431"/>
      <c r="AY100" s="1431"/>
      <c r="AZ100" s="1431"/>
      <c r="BA100" s="1431"/>
      <c r="BB100" s="1431"/>
      <c r="BC100" s="1431"/>
      <c r="BD100" s="1431"/>
      <c r="BE100" s="1431"/>
      <c r="BF100" s="1431"/>
      <c r="BG100" s="1431"/>
      <c r="BH100" s="1431"/>
      <c r="BI100" s="1431"/>
      <c r="BJ100" s="1431"/>
      <c r="BK100" s="1446"/>
      <c r="BL100" s="1447"/>
      <c r="BM100" s="526"/>
    </row>
    <row r="101" spans="1:65" ht="21.75" customHeight="1">
      <c r="A101" s="1458" t="s">
        <v>420</v>
      </c>
      <c r="B101" s="1459"/>
      <c r="C101" s="1459"/>
      <c r="D101" s="1459"/>
      <c r="E101" s="1459"/>
      <c r="F101" s="1459"/>
      <c r="G101" s="1459"/>
      <c r="H101" s="1459"/>
      <c r="I101" s="1459"/>
      <c r="J101" s="1459"/>
      <c r="K101" s="1459"/>
      <c r="L101" s="1459"/>
      <c r="M101" s="1459"/>
      <c r="N101" s="1459"/>
      <c r="O101" s="1459"/>
      <c r="P101" s="1459"/>
      <c r="Q101" s="1459"/>
      <c r="R101" s="1459"/>
      <c r="S101" s="1459"/>
      <c r="T101" s="1459"/>
      <c r="U101" s="1459"/>
      <c r="V101" s="1459"/>
      <c r="W101" s="1459"/>
      <c r="X101" s="1459"/>
      <c r="Y101" s="1459"/>
      <c r="Z101" s="1459"/>
      <c r="AA101" s="1459"/>
      <c r="AB101" s="1459"/>
      <c r="AC101" s="1459"/>
      <c r="AD101" s="1459"/>
      <c r="AE101" s="1460"/>
      <c r="AF101" s="591">
        <v>86</v>
      </c>
      <c r="AG101" s="1451"/>
      <c r="AH101" s="1451"/>
      <c r="AI101" s="1451"/>
      <c r="AJ101" s="1451"/>
      <c r="AK101" s="1451"/>
      <c r="AL101" s="1451"/>
      <c r="AM101" s="1451"/>
      <c r="AN101" s="1451"/>
      <c r="AO101" s="1451"/>
      <c r="AP101" s="1451"/>
      <c r="AQ101" s="1451"/>
      <c r="AR101" s="1451"/>
      <c r="AS101" s="1451"/>
      <c r="AT101" s="1451"/>
      <c r="AU101" s="1451"/>
      <c r="AV101" s="1451"/>
      <c r="AW101" s="1431"/>
      <c r="AX101" s="1431"/>
      <c r="AY101" s="1431"/>
      <c r="AZ101" s="1431"/>
      <c r="BA101" s="1431"/>
      <c r="BB101" s="1431"/>
      <c r="BC101" s="1431"/>
      <c r="BD101" s="1431"/>
      <c r="BE101" s="1431"/>
      <c r="BF101" s="1431"/>
      <c r="BG101" s="1431"/>
      <c r="BH101" s="1431"/>
      <c r="BI101" s="1431"/>
      <c r="BJ101" s="1431"/>
      <c r="BK101" s="1446"/>
      <c r="BL101" s="1447"/>
      <c r="BM101" s="526"/>
    </row>
    <row r="102" spans="1:65" ht="21.75" customHeight="1">
      <c r="A102" s="1458" t="s">
        <v>421</v>
      </c>
      <c r="B102" s="1459"/>
      <c r="C102" s="1459"/>
      <c r="D102" s="1459"/>
      <c r="E102" s="1459"/>
      <c r="F102" s="1459"/>
      <c r="G102" s="1459"/>
      <c r="H102" s="1459"/>
      <c r="I102" s="1459"/>
      <c r="J102" s="1459"/>
      <c r="K102" s="1459"/>
      <c r="L102" s="1459"/>
      <c r="M102" s="1459"/>
      <c r="N102" s="1459"/>
      <c r="O102" s="1459"/>
      <c r="P102" s="1459"/>
      <c r="Q102" s="1459"/>
      <c r="R102" s="1459"/>
      <c r="S102" s="1459"/>
      <c r="T102" s="1459"/>
      <c r="U102" s="1459"/>
      <c r="V102" s="1459"/>
      <c r="W102" s="1459"/>
      <c r="X102" s="1459"/>
      <c r="Y102" s="1459"/>
      <c r="Z102" s="1459"/>
      <c r="AA102" s="1459"/>
      <c r="AB102" s="1459"/>
      <c r="AC102" s="1459"/>
      <c r="AD102" s="1459"/>
      <c r="AE102" s="1460"/>
      <c r="AF102" s="591">
        <v>87</v>
      </c>
      <c r="AG102" s="1451"/>
      <c r="AH102" s="1451"/>
      <c r="AI102" s="1451"/>
      <c r="AJ102" s="1451"/>
      <c r="AK102" s="1451"/>
      <c r="AL102" s="1451"/>
      <c r="AM102" s="1451"/>
      <c r="AN102" s="1451"/>
      <c r="AO102" s="1451"/>
      <c r="AP102" s="1451"/>
      <c r="AQ102" s="1451"/>
      <c r="AR102" s="1451"/>
      <c r="AS102" s="1451"/>
      <c r="AT102" s="1451"/>
      <c r="AU102" s="1451"/>
      <c r="AV102" s="1451"/>
      <c r="AW102" s="1431"/>
      <c r="AX102" s="1431"/>
      <c r="AY102" s="1431"/>
      <c r="AZ102" s="1431"/>
      <c r="BA102" s="1431"/>
      <c r="BB102" s="1431"/>
      <c r="BC102" s="1431"/>
      <c r="BD102" s="1431"/>
      <c r="BE102" s="1431"/>
      <c r="BF102" s="1431"/>
      <c r="BG102" s="1431"/>
      <c r="BH102" s="1431"/>
      <c r="BI102" s="1431"/>
      <c r="BJ102" s="1431"/>
      <c r="BK102" s="1446"/>
      <c r="BL102" s="1447"/>
      <c r="BM102" s="526"/>
    </row>
    <row r="103" spans="1:65" ht="30" customHeight="1">
      <c r="A103" s="1458" t="s">
        <v>422</v>
      </c>
      <c r="B103" s="1459"/>
      <c r="C103" s="1459"/>
      <c r="D103" s="1459"/>
      <c r="E103" s="1459"/>
      <c r="F103" s="1459"/>
      <c r="G103" s="1459"/>
      <c r="H103" s="1459"/>
      <c r="I103" s="1459"/>
      <c r="J103" s="1459"/>
      <c r="K103" s="1459"/>
      <c r="L103" s="1459"/>
      <c r="M103" s="1459"/>
      <c r="N103" s="1459"/>
      <c r="O103" s="1459"/>
      <c r="P103" s="1459"/>
      <c r="Q103" s="1459"/>
      <c r="R103" s="1459"/>
      <c r="S103" s="1459"/>
      <c r="T103" s="1459"/>
      <c r="U103" s="1459"/>
      <c r="V103" s="1459"/>
      <c r="W103" s="1459"/>
      <c r="X103" s="1459"/>
      <c r="Y103" s="1459"/>
      <c r="Z103" s="1459"/>
      <c r="AA103" s="1459"/>
      <c r="AB103" s="1459"/>
      <c r="AC103" s="1459"/>
      <c r="AD103" s="1459"/>
      <c r="AE103" s="1460"/>
      <c r="AF103" s="591">
        <v>88</v>
      </c>
      <c r="AG103" s="1451">
        <v>2341625</v>
      </c>
      <c r="AH103" s="1451"/>
      <c r="AI103" s="1451"/>
      <c r="AJ103" s="1451"/>
      <c r="AK103" s="1451"/>
      <c r="AL103" s="1451"/>
      <c r="AM103" s="1451"/>
      <c r="AN103" s="1451"/>
      <c r="AO103" s="1451">
        <v>2345725</v>
      </c>
      <c r="AP103" s="1451"/>
      <c r="AQ103" s="1451"/>
      <c r="AR103" s="1451"/>
      <c r="AS103" s="1451"/>
      <c r="AT103" s="1451"/>
      <c r="AU103" s="1451"/>
      <c r="AV103" s="1451"/>
      <c r="AW103" s="1431">
        <v>2431616</v>
      </c>
      <c r="AX103" s="1431"/>
      <c r="AY103" s="1431"/>
      <c r="AZ103" s="1431"/>
      <c r="BA103" s="1431"/>
      <c r="BB103" s="1431"/>
      <c r="BC103" s="1431"/>
      <c r="BD103" s="1431"/>
      <c r="BE103" s="1431">
        <v>698304</v>
      </c>
      <c r="BF103" s="1431"/>
      <c r="BG103" s="1431"/>
      <c r="BH103" s="1431"/>
      <c r="BI103" s="1431"/>
      <c r="BJ103" s="1431"/>
      <c r="BK103" s="1446"/>
      <c r="BL103" s="1447"/>
      <c r="BM103" s="526"/>
    </row>
    <row r="104" spans="1:65" ht="18" customHeight="1">
      <c r="A104" s="1456" t="s">
        <v>423</v>
      </c>
      <c r="B104" s="1457"/>
      <c r="C104" s="1457"/>
      <c r="D104" s="1457"/>
      <c r="E104" s="1457"/>
      <c r="F104" s="1457"/>
      <c r="G104" s="1457"/>
      <c r="H104" s="1457"/>
      <c r="I104" s="1457"/>
      <c r="J104" s="1457"/>
      <c r="K104" s="1457"/>
      <c r="L104" s="1457"/>
      <c r="M104" s="1457"/>
      <c r="N104" s="1457"/>
      <c r="O104" s="1457"/>
      <c r="P104" s="1457"/>
      <c r="Q104" s="1457"/>
      <c r="R104" s="1457"/>
      <c r="S104" s="1457"/>
      <c r="T104" s="1457"/>
      <c r="U104" s="1457"/>
      <c r="V104" s="1457"/>
      <c r="W104" s="1457"/>
      <c r="X104" s="1457"/>
      <c r="Y104" s="1457"/>
      <c r="Z104" s="1457"/>
      <c r="AA104" s="1457"/>
      <c r="AB104" s="1457"/>
      <c r="AC104" s="1457"/>
      <c r="AD104" s="1457"/>
      <c r="AE104" s="1457"/>
      <c r="AF104" s="591">
        <v>89</v>
      </c>
      <c r="AG104" s="1451"/>
      <c r="AH104" s="1451"/>
      <c r="AI104" s="1451"/>
      <c r="AJ104" s="1451"/>
      <c r="AK104" s="1451"/>
      <c r="AL104" s="1451"/>
      <c r="AM104" s="1451"/>
      <c r="AN104" s="1451"/>
      <c r="AO104" s="1451"/>
      <c r="AP104" s="1451"/>
      <c r="AQ104" s="1451"/>
      <c r="AR104" s="1451"/>
      <c r="AS104" s="1451"/>
      <c r="AT104" s="1451"/>
      <c r="AU104" s="1451"/>
      <c r="AV104" s="1451"/>
      <c r="AW104" s="1431">
        <v>66110</v>
      </c>
      <c r="AX104" s="1431"/>
      <c r="AY104" s="1431"/>
      <c r="AZ104" s="1431"/>
      <c r="BA104" s="1431"/>
      <c r="BB104" s="1431"/>
      <c r="BC104" s="1431"/>
      <c r="BD104" s="1431"/>
      <c r="BE104" s="1432" t="s">
        <v>323</v>
      </c>
      <c r="BF104" s="1432"/>
      <c r="BG104" s="1432"/>
      <c r="BH104" s="1432"/>
      <c r="BI104" s="1432"/>
      <c r="BJ104" s="1432"/>
      <c r="BK104" s="1433"/>
      <c r="BL104" s="1434"/>
      <c r="BM104" s="526"/>
    </row>
    <row r="105" spans="1:65" ht="18" customHeight="1">
      <c r="A105" s="1456" t="s">
        <v>424</v>
      </c>
      <c r="B105" s="1457"/>
      <c r="C105" s="1457"/>
      <c r="D105" s="1457"/>
      <c r="E105" s="1457"/>
      <c r="F105" s="1457"/>
      <c r="G105" s="1457"/>
      <c r="H105" s="1457"/>
      <c r="I105" s="1457"/>
      <c r="J105" s="1457"/>
      <c r="K105" s="1457"/>
      <c r="L105" s="1457"/>
      <c r="M105" s="1457"/>
      <c r="N105" s="1457"/>
      <c r="O105" s="1457"/>
      <c r="P105" s="1457"/>
      <c r="Q105" s="1457"/>
      <c r="R105" s="1457"/>
      <c r="S105" s="1457"/>
      <c r="T105" s="1457"/>
      <c r="U105" s="1457"/>
      <c r="V105" s="1457"/>
      <c r="W105" s="1457"/>
      <c r="X105" s="1457"/>
      <c r="Y105" s="1457"/>
      <c r="Z105" s="1457"/>
      <c r="AA105" s="1457"/>
      <c r="AB105" s="1457"/>
      <c r="AC105" s="1457"/>
      <c r="AD105" s="1457"/>
      <c r="AE105" s="1457"/>
      <c r="AF105" s="591">
        <v>90</v>
      </c>
      <c r="AG105" s="1451"/>
      <c r="AH105" s="1451"/>
      <c r="AI105" s="1451"/>
      <c r="AJ105" s="1451"/>
      <c r="AK105" s="1451"/>
      <c r="AL105" s="1451"/>
      <c r="AM105" s="1451"/>
      <c r="AN105" s="1451"/>
      <c r="AO105" s="1451">
        <v>23661</v>
      </c>
      <c r="AP105" s="1451"/>
      <c r="AQ105" s="1451"/>
      <c r="AR105" s="1451"/>
      <c r="AS105" s="1451"/>
      <c r="AT105" s="1451"/>
      <c r="AU105" s="1451"/>
      <c r="AV105" s="1451"/>
      <c r="AW105" s="1431">
        <v>23661</v>
      </c>
      <c r="AX105" s="1431"/>
      <c r="AY105" s="1431"/>
      <c r="AZ105" s="1431"/>
      <c r="BA105" s="1431"/>
      <c r="BB105" s="1431"/>
      <c r="BC105" s="1431"/>
      <c r="BD105" s="1431"/>
      <c r="BE105" s="1432" t="s">
        <v>323</v>
      </c>
      <c r="BF105" s="1432"/>
      <c r="BG105" s="1432"/>
      <c r="BH105" s="1432"/>
      <c r="BI105" s="1432"/>
      <c r="BJ105" s="1432"/>
      <c r="BK105" s="1433"/>
      <c r="BL105" s="1434"/>
      <c r="BM105" s="526"/>
    </row>
    <row r="106" spans="1:65" ht="18" customHeight="1">
      <c r="A106" s="1481" t="s">
        <v>425</v>
      </c>
      <c r="B106" s="1482"/>
      <c r="C106" s="1482"/>
      <c r="D106" s="1482"/>
      <c r="E106" s="1482"/>
      <c r="F106" s="1482"/>
      <c r="G106" s="1482"/>
      <c r="H106" s="1482"/>
      <c r="I106" s="1482"/>
      <c r="J106" s="1482"/>
      <c r="K106" s="1482"/>
      <c r="L106" s="1482"/>
      <c r="M106" s="1482"/>
      <c r="N106" s="1482"/>
      <c r="O106" s="1482"/>
      <c r="P106" s="1482"/>
      <c r="Q106" s="1482"/>
      <c r="R106" s="1482"/>
      <c r="S106" s="1482"/>
      <c r="T106" s="1482"/>
      <c r="U106" s="1482"/>
      <c r="V106" s="1482"/>
      <c r="W106" s="1482"/>
      <c r="X106" s="1482"/>
      <c r="Y106" s="1482"/>
      <c r="Z106" s="1482"/>
      <c r="AA106" s="1482"/>
      <c r="AB106" s="1482"/>
      <c r="AC106" s="1482"/>
      <c r="AD106" s="1482"/>
      <c r="AE106" s="1482"/>
      <c r="AF106" s="589">
        <v>91</v>
      </c>
      <c r="AG106" s="1451">
        <v>4000</v>
      </c>
      <c r="AH106" s="1451"/>
      <c r="AI106" s="1451"/>
      <c r="AJ106" s="1451"/>
      <c r="AK106" s="1451"/>
      <c r="AL106" s="1451"/>
      <c r="AM106" s="1451"/>
      <c r="AN106" s="1451"/>
      <c r="AO106" s="1451">
        <v>36596</v>
      </c>
      <c r="AP106" s="1451"/>
      <c r="AQ106" s="1451"/>
      <c r="AR106" s="1451"/>
      <c r="AS106" s="1451"/>
      <c r="AT106" s="1451"/>
      <c r="AU106" s="1451"/>
      <c r="AV106" s="1451"/>
      <c r="AW106" s="1431">
        <v>37437</v>
      </c>
      <c r="AX106" s="1431"/>
      <c r="AY106" s="1431"/>
      <c r="AZ106" s="1431"/>
      <c r="BA106" s="1431"/>
      <c r="BB106" s="1431"/>
      <c r="BC106" s="1431"/>
      <c r="BD106" s="1431"/>
      <c r="BE106" s="1432" t="s">
        <v>323</v>
      </c>
      <c r="BF106" s="1432"/>
      <c r="BG106" s="1432"/>
      <c r="BH106" s="1432"/>
      <c r="BI106" s="1432"/>
      <c r="BJ106" s="1432"/>
      <c r="BK106" s="1433"/>
      <c r="BL106" s="1434"/>
      <c r="BM106" s="526"/>
    </row>
    <row r="107" spans="1:65" ht="18" customHeight="1">
      <c r="A107" s="1481" t="s">
        <v>426</v>
      </c>
      <c r="B107" s="1482"/>
      <c r="C107" s="1482"/>
      <c r="D107" s="1482"/>
      <c r="E107" s="1482"/>
      <c r="F107" s="1482"/>
      <c r="G107" s="1482"/>
      <c r="H107" s="1482"/>
      <c r="I107" s="1482"/>
      <c r="J107" s="1482"/>
      <c r="K107" s="1482"/>
      <c r="L107" s="1482"/>
      <c r="M107" s="1482"/>
      <c r="N107" s="1482"/>
      <c r="O107" s="1482"/>
      <c r="P107" s="1482"/>
      <c r="Q107" s="1482"/>
      <c r="R107" s="1482"/>
      <c r="S107" s="1482"/>
      <c r="T107" s="1482"/>
      <c r="U107" s="1482"/>
      <c r="V107" s="1482"/>
      <c r="W107" s="1482"/>
      <c r="X107" s="1482"/>
      <c r="Y107" s="1482"/>
      <c r="Z107" s="1482"/>
      <c r="AA107" s="1482"/>
      <c r="AB107" s="1482"/>
      <c r="AC107" s="1482"/>
      <c r="AD107" s="1482"/>
      <c r="AE107" s="1482"/>
      <c r="AF107" s="589">
        <v>92</v>
      </c>
      <c r="AG107" s="1451"/>
      <c r="AH107" s="1451"/>
      <c r="AI107" s="1451"/>
      <c r="AJ107" s="1451"/>
      <c r="AK107" s="1451"/>
      <c r="AL107" s="1451"/>
      <c r="AM107" s="1451"/>
      <c r="AN107" s="1451"/>
      <c r="AO107" s="1451"/>
      <c r="AP107" s="1451"/>
      <c r="AQ107" s="1451"/>
      <c r="AR107" s="1451"/>
      <c r="AS107" s="1451"/>
      <c r="AT107" s="1451"/>
      <c r="AU107" s="1451"/>
      <c r="AV107" s="1451"/>
      <c r="AW107" s="1431"/>
      <c r="AX107" s="1431"/>
      <c r="AY107" s="1431"/>
      <c r="AZ107" s="1431"/>
      <c r="BA107" s="1431"/>
      <c r="BB107" s="1431"/>
      <c r="BC107" s="1431"/>
      <c r="BD107" s="1431"/>
      <c r="BE107" s="1432" t="s">
        <v>323</v>
      </c>
      <c r="BF107" s="1432"/>
      <c r="BG107" s="1432"/>
      <c r="BH107" s="1432"/>
      <c r="BI107" s="1432"/>
      <c r="BJ107" s="1432"/>
      <c r="BK107" s="1433"/>
      <c r="BL107" s="1434"/>
      <c r="BM107" s="526"/>
    </row>
    <row r="108" spans="1:65" ht="18" customHeight="1">
      <c r="A108" s="1481" t="s">
        <v>427</v>
      </c>
      <c r="B108" s="1482"/>
      <c r="C108" s="1482"/>
      <c r="D108" s="1482"/>
      <c r="E108" s="1482"/>
      <c r="F108" s="1482"/>
      <c r="G108" s="1482"/>
      <c r="H108" s="1482"/>
      <c r="I108" s="1482"/>
      <c r="J108" s="1482"/>
      <c r="K108" s="1482"/>
      <c r="L108" s="1482"/>
      <c r="M108" s="1482"/>
      <c r="N108" s="1482"/>
      <c r="O108" s="1482"/>
      <c r="P108" s="1482"/>
      <c r="Q108" s="1482"/>
      <c r="R108" s="1482"/>
      <c r="S108" s="1482"/>
      <c r="T108" s="1482"/>
      <c r="U108" s="1482"/>
      <c r="V108" s="1482"/>
      <c r="W108" s="1482"/>
      <c r="X108" s="1482"/>
      <c r="Y108" s="1482"/>
      <c r="Z108" s="1482"/>
      <c r="AA108" s="1482"/>
      <c r="AB108" s="1482"/>
      <c r="AC108" s="1482"/>
      <c r="AD108" s="1482"/>
      <c r="AE108" s="1482"/>
      <c r="AF108" s="589">
        <v>93</v>
      </c>
      <c r="AG108" s="1451"/>
      <c r="AH108" s="1451"/>
      <c r="AI108" s="1451"/>
      <c r="AJ108" s="1451"/>
      <c r="AK108" s="1451"/>
      <c r="AL108" s="1451"/>
      <c r="AM108" s="1451"/>
      <c r="AN108" s="1451"/>
      <c r="AO108" s="1451"/>
      <c r="AP108" s="1451"/>
      <c r="AQ108" s="1451"/>
      <c r="AR108" s="1451"/>
      <c r="AS108" s="1451"/>
      <c r="AT108" s="1451"/>
      <c r="AU108" s="1451"/>
      <c r="AV108" s="1451"/>
      <c r="AW108" s="1431"/>
      <c r="AX108" s="1431"/>
      <c r="AY108" s="1431"/>
      <c r="AZ108" s="1431"/>
      <c r="BA108" s="1431"/>
      <c r="BB108" s="1431"/>
      <c r="BC108" s="1431"/>
      <c r="BD108" s="1431"/>
      <c r="BE108" s="1432" t="s">
        <v>323</v>
      </c>
      <c r="BF108" s="1432"/>
      <c r="BG108" s="1432"/>
      <c r="BH108" s="1432"/>
      <c r="BI108" s="1432"/>
      <c r="BJ108" s="1432"/>
      <c r="BK108" s="1433"/>
      <c r="BL108" s="1434"/>
      <c r="BM108" s="526"/>
    </row>
    <row r="109" spans="1:65" ht="18" customHeight="1">
      <c r="A109" s="1481" t="s">
        <v>428</v>
      </c>
      <c r="B109" s="1482"/>
      <c r="C109" s="1482"/>
      <c r="D109" s="1482"/>
      <c r="E109" s="1482"/>
      <c r="F109" s="1482"/>
      <c r="G109" s="1482"/>
      <c r="H109" s="1482"/>
      <c r="I109" s="1482"/>
      <c r="J109" s="1482"/>
      <c r="K109" s="1482"/>
      <c r="L109" s="1482"/>
      <c r="M109" s="1482"/>
      <c r="N109" s="1482"/>
      <c r="O109" s="1482"/>
      <c r="P109" s="1482"/>
      <c r="Q109" s="1482"/>
      <c r="R109" s="1482"/>
      <c r="S109" s="1482"/>
      <c r="T109" s="1482"/>
      <c r="U109" s="1482"/>
      <c r="V109" s="1482"/>
      <c r="W109" s="1482"/>
      <c r="X109" s="1482"/>
      <c r="Y109" s="1482"/>
      <c r="Z109" s="1482"/>
      <c r="AA109" s="1482"/>
      <c r="AB109" s="1482"/>
      <c r="AC109" s="1482"/>
      <c r="AD109" s="1482"/>
      <c r="AE109" s="1482"/>
      <c r="AF109" s="589">
        <v>94</v>
      </c>
      <c r="AG109" s="1451"/>
      <c r="AH109" s="1451"/>
      <c r="AI109" s="1451"/>
      <c r="AJ109" s="1451"/>
      <c r="AK109" s="1451"/>
      <c r="AL109" s="1451"/>
      <c r="AM109" s="1451"/>
      <c r="AN109" s="1451"/>
      <c r="AO109" s="1451"/>
      <c r="AP109" s="1451"/>
      <c r="AQ109" s="1451"/>
      <c r="AR109" s="1451"/>
      <c r="AS109" s="1451"/>
      <c r="AT109" s="1451"/>
      <c r="AU109" s="1451"/>
      <c r="AV109" s="1451"/>
      <c r="AW109" s="1431"/>
      <c r="AX109" s="1431"/>
      <c r="AY109" s="1431"/>
      <c r="AZ109" s="1431"/>
      <c r="BA109" s="1431"/>
      <c r="BB109" s="1431"/>
      <c r="BC109" s="1431"/>
      <c r="BD109" s="1431"/>
      <c r="BE109" s="1432" t="s">
        <v>323</v>
      </c>
      <c r="BF109" s="1432"/>
      <c r="BG109" s="1432"/>
      <c r="BH109" s="1432"/>
      <c r="BI109" s="1432"/>
      <c r="BJ109" s="1432"/>
      <c r="BK109" s="1433"/>
      <c r="BL109" s="1434"/>
      <c r="BM109" s="526"/>
    </row>
    <row r="110" spans="1:65" ht="18" customHeight="1">
      <c r="A110" s="1481" t="s">
        <v>429</v>
      </c>
      <c r="B110" s="1482"/>
      <c r="C110" s="1482"/>
      <c r="D110" s="1482"/>
      <c r="E110" s="1482"/>
      <c r="F110" s="1482"/>
      <c r="G110" s="1482"/>
      <c r="H110" s="1482"/>
      <c r="I110" s="1482"/>
      <c r="J110" s="1482"/>
      <c r="K110" s="1482"/>
      <c r="L110" s="1482"/>
      <c r="M110" s="1482"/>
      <c r="N110" s="1482"/>
      <c r="O110" s="1482"/>
      <c r="P110" s="1482"/>
      <c r="Q110" s="1482"/>
      <c r="R110" s="1482"/>
      <c r="S110" s="1482"/>
      <c r="T110" s="1482"/>
      <c r="U110" s="1482"/>
      <c r="V110" s="1482"/>
      <c r="W110" s="1482"/>
      <c r="X110" s="1482"/>
      <c r="Y110" s="1482"/>
      <c r="Z110" s="1482"/>
      <c r="AA110" s="1482"/>
      <c r="AB110" s="1482"/>
      <c r="AC110" s="1482"/>
      <c r="AD110" s="1482"/>
      <c r="AE110" s="1482"/>
      <c r="AF110" s="589">
        <v>95</v>
      </c>
      <c r="AG110" s="1451">
        <v>75000</v>
      </c>
      <c r="AH110" s="1451"/>
      <c r="AI110" s="1451"/>
      <c r="AJ110" s="1451"/>
      <c r="AK110" s="1451"/>
      <c r="AL110" s="1451"/>
      <c r="AM110" s="1451"/>
      <c r="AN110" s="1451"/>
      <c r="AO110" s="1451">
        <v>78451</v>
      </c>
      <c r="AP110" s="1451"/>
      <c r="AQ110" s="1451"/>
      <c r="AR110" s="1451"/>
      <c r="AS110" s="1451"/>
      <c r="AT110" s="1451"/>
      <c r="AU110" s="1451"/>
      <c r="AV110" s="1451"/>
      <c r="AW110" s="1431">
        <v>133811</v>
      </c>
      <c r="AX110" s="1431"/>
      <c r="AY110" s="1431"/>
      <c r="AZ110" s="1431"/>
      <c r="BA110" s="1431"/>
      <c r="BB110" s="1431"/>
      <c r="BC110" s="1431"/>
      <c r="BD110" s="1431"/>
      <c r="BE110" s="1432" t="s">
        <v>323</v>
      </c>
      <c r="BF110" s="1432"/>
      <c r="BG110" s="1432"/>
      <c r="BH110" s="1432"/>
      <c r="BI110" s="1432"/>
      <c r="BJ110" s="1432"/>
      <c r="BK110" s="1433"/>
      <c r="BL110" s="1434"/>
      <c r="BM110" s="526"/>
    </row>
    <row r="111" spans="1:65" ht="18" customHeight="1">
      <c r="A111" s="1481" t="s">
        <v>430</v>
      </c>
      <c r="B111" s="1482"/>
      <c r="C111" s="1482"/>
      <c r="D111" s="1482"/>
      <c r="E111" s="1482"/>
      <c r="F111" s="1482"/>
      <c r="G111" s="1482"/>
      <c r="H111" s="1482"/>
      <c r="I111" s="1482"/>
      <c r="J111" s="1482"/>
      <c r="K111" s="1482"/>
      <c r="L111" s="1482"/>
      <c r="M111" s="1482"/>
      <c r="N111" s="1482"/>
      <c r="O111" s="1482"/>
      <c r="P111" s="1482"/>
      <c r="Q111" s="1482"/>
      <c r="R111" s="1482"/>
      <c r="S111" s="1482"/>
      <c r="T111" s="1482"/>
      <c r="U111" s="1482"/>
      <c r="V111" s="1482"/>
      <c r="W111" s="1482"/>
      <c r="X111" s="1482"/>
      <c r="Y111" s="1482"/>
      <c r="Z111" s="1482"/>
      <c r="AA111" s="1482"/>
      <c r="AB111" s="1482"/>
      <c r="AC111" s="1482"/>
      <c r="AD111" s="1482"/>
      <c r="AE111" s="1482"/>
      <c r="AF111" s="589">
        <v>96</v>
      </c>
      <c r="AG111" s="1451"/>
      <c r="AH111" s="1451"/>
      <c r="AI111" s="1451"/>
      <c r="AJ111" s="1451"/>
      <c r="AK111" s="1451"/>
      <c r="AL111" s="1451"/>
      <c r="AM111" s="1451"/>
      <c r="AN111" s="1451"/>
      <c r="AO111" s="1451"/>
      <c r="AP111" s="1451"/>
      <c r="AQ111" s="1451"/>
      <c r="AR111" s="1451"/>
      <c r="AS111" s="1451"/>
      <c r="AT111" s="1451"/>
      <c r="AU111" s="1451"/>
      <c r="AV111" s="1451"/>
      <c r="AW111" s="1431"/>
      <c r="AX111" s="1431"/>
      <c r="AY111" s="1431"/>
      <c r="AZ111" s="1431"/>
      <c r="BA111" s="1431"/>
      <c r="BB111" s="1431"/>
      <c r="BC111" s="1431"/>
      <c r="BD111" s="1431"/>
      <c r="BE111" s="1432" t="s">
        <v>323</v>
      </c>
      <c r="BF111" s="1432"/>
      <c r="BG111" s="1432"/>
      <c r="BH111" s="1432"/>
      <c r="BI111" s="1432"/>
      <c r="BJ111" s="1432"/>
      <c r="BK111" s="1433"/>
      <c r="BL111" s="1434"/>
      <c r="BM111" s="526"/>
    </row>
    <row r="112" spans="1:65" ht="18" customHeight="1">
      <c r="A112" s="1481" t="s">
        <v>431</v>
      </c>
      <c r="B112" s="1482"/>
      <c r="C112" s="1482"/>
      <c r="D112" s="1482"/>
      <c r="E112" s="1482"/>
      <c r="F112" s="1482"/>
      <c r="G112" s="1482"/>
      <c r="H112" s="1482"/>
      <c r="I112" s="1482"/>
      <c r="J112" s="1482"/>
      <c r="K112" s="1482"/>
      <c r="L112" s="1482"/>
      <c r="M112" s="1482"/>
      <c r="N112" s="1482"/>
      <c r="O112" s="1482"/>
      <c r="P112" s="1482"/>
      <c r="Q112" s="1482"/>
      <c r="R112" s="1482"/>
      <c r="S112" s="1482"/>
      <c r="T112" s="1482"/>
      <c r="U112" s="1482"/>
      <c r="V112" s="1482"/>
      <c r="W112" s="1482"/>
      <c r="X112" s="1482"/>
      <c r="Y112" s="1482"/>
      <c r="Z112" s="1482"/>
      <c r="AA112" s="1482"/>
      <c r="AB112" s="1482"/>
      <c r="AC112" s="1482"/>
      <c r="AD112" s="1482"/>
      <c r="AE112" s="1482"/>
      <c r="AF112" s="589">
        <v>97</v>
      </c>
      <c r="AG112" s="1451"/>
      <c r="AH112" s="1451"/>
      <c r="AI112" s="1451"/>
      <c r="AJ112" s="1451"/>
      <c r="AK112" s="1451"/>
      <c r="AL112" s="1451"/>
      <c r="AM112" s="1451"/>
      <c r="AN112" s="1451"/>
      <c r="AO112" s="1451"/>
      <c r="AP112" s="1451"/>
      <c r="AQ112" s="1451"/>
      <c r="AR112" s="1451"/>
      <c r="AS112" s="1451"/>
      <c r="AT112" s="1451"/>
      <c r="AU112" s="1451"/>
      <c r="AV112" s="1451"/>
      <c r="AW112" s="1431"/>
      <c r="AX112" s="1431"/>
      <c r="AY112" s="1431"/>
      <c r="AZ112" s="1431"/>
      <c r="BA112" s="1431"/>
      <c r="BB112" s="1431"/>
      <c r="BC112" s="1431"/>
      <c r="BD112" s="1431"/>
      <c r="BE112" s="1432" t="s">
        <v>323</v>
      </c>
      <c r="BF112" s="1432"/>
      <c r="BG112" s="1432"/>
      <c r="BH112" s="1432"/>
      <c r="BI112" s="1432"/>
      <c r="BJ112" s="1432"/>
      <c r="BK112" s="1433"/>
      <c r="BL112" s="1434"/>
      <c r="BM112" s="526"/>
    </row>
    <row r="113" spans="1:65" ht="18" customHeight="1">
      <c r="A113" s="1468" t="s">
        <v>432</v>
      </c>
      <c r="B113" s="1469"/>
      <c r="C113" s="1469"/>
      <c r="D113" s="1469"/>
      <c r="E113" s="1469"/>
      <c r="F113" s="1469"/>
      <c r="G113" s="1469"/>
      <c r="H113" s="1469"/>
      <c r="I113" s="1469"/>
      <c r="J113" s="1469"/>
      <c r="K113" s="1469"/>
      <c r="L113" s="1469"/>
      <c r="M113" s="1469"/>
      <c r="N113" s="1469"/>
      <c r="O113" s="1469"/>
      <c r="P113" s="1469"/>
      <c r="Q113" s="1469"/>
      <c r="R113" s="1469"/>
      <c r="S113" s="1469"/>
      <c r="T113" s="1469"/>
      <c r="U113" s="1469"/>
      <c r="V113" s="1469"/>
      <c r="W113" s="1469"/>
      <c r="X113" s="1469"/>
      <c r="Y113" s="1514" t="s">
        <v>433</v>
      </c>
      <c r="Z113" s="1514"/>
      <c r="AA113" s="1514"/>
      <c r="AB113" s="1514"/>
      <c r="AC113" s="1514"/>
      <c r="AD113" s="1514"/>
      <c r="AE113" s="1515"/>
      <c r="AF113" s="591">
        <v>98</v>
      </c>
      <c r="AG113" s="1451">
        <v>79000</v>
      </c>
      <c r="AH113" s="1451"/>
      <c r="AI113" s="1451"/>
      <c r="AJ113" s="1451"/>
      <c r="AK113" s="1451"/>
      <c r="AL113" s="1451"/>
      <c r="AM113" s="1451"/>
      <c r="AN113" s="1451"/>
      <c r="AO113" s="1451">
        <v>115047</v>
      </c>
      <c r="AP113" s="1451"/>
      <c r="AQ113" s="1451"/>
      <c r="AR113" s="1451"/>
      <c r="AS113" s="1451"/>
      <c r="AT113" s="1451"/>
      <c r="AU113" s="1451"/>
      <c r="AV113" s="1451"/>
      <c r="AW113" s="1431">
        <v>171248</v>
      </c>
      <c r="AX113" s="1431"/>
      <c r="AY113" s="1431"/>
      <c r="AZ113" s="1431"/>
      <c r="BA113" s="1431"/>
      <c r="BB113" s="1431"/>
      <c r="BC113" s="1431"/>
      <c r="BD113" s="1431"/>
      <c r="BE113" s="1432" t="s">
        <v>323</v>
      </c>
      <c r="BF113" s="1432"/>
      <c r="BG113" s="1432"/>
      <c r="BH113" s="1432"/>
      <c r="BI113" s="1432"/>
      <c r="BJ113" s="1432"/>
      <c r="BK113" s="1433"/>
      <c r="BL113" s="1434"/>
      <c r="BM113" s="526"/>
    </row>
    <row r="114" spans="1:65" ht="18" customHeight="1">
      <c r="A114" s="1516" t="s">
        <v>434</v>
      </c>
      <c r="B114" s="1517"/>
      <c r="C114" s="1517"/>
      <c r="D114" s="1517"/>
      <c r="E114" s="1517"/>
      <c r="F114" s="1517"/>
      <c r="G114" s="1517"/>
      <c r="H114" s="1517"/>
      <c r="I114" s="1517"/>
      <c r="J114" s="1517"/>
      <c r="K114" s="1517"/>
      <c r="L114" s="1517"/>
      <c r="M114" s="1517"/>
      <c r="N114" s="1517"/>
      <c r="O114" s="1517"/>
      <c r="P114" s="1517"/>
      <c r="Q114" s="1517"/>
      <c r="R114" s="1517"/>
      <c r="S114" s="1517"/>
      <c r="T114" s="1517"/>
      <c r="U114" s="1517"/>
      <c r="V114" s="1517"/>
      <c r="W114" s="1517"/>
      <c r="X114" s="1517"/>
      <c r="Y114" s="1517"/>
      <c r="Z114" s="1517"/>
      <c r="AA114" s="1517"/>
      <c r="AB114" s="1517"/>
      <c r="AC114" s="1517"/>
      <c r="AD114" s="1517"/>
      <c r="AE114" s="1525"/>
      <c r="AF114" s="591">
        <v>99</v>
      </c>
      <c r="AG114" s="1451"/>
      <c r="AH114" s="1451"/>
      <c r="AI114" s="1451"/>
      <c r="AJ114" s="1451"/>
      <c r="AK114" s="1451"/>
      <c r="AL114" s="1451"/>
      <c r="AM114" s="1451"/>
      <c r="AN114" s="1451"/>
      <c r="AO114" s="1451">
        <v>2721</v>
      </c>
      <c r="AP114" s="1451"/>
      <c r="AQ114" s="1451"/>
      <c r="AR114" s="1451"/>
      <c r="AS114" s="1451"/>
      <c r="AT114" s="1451"/>
      <c r="AU114" s="1451"/>
      <c r="AV114" s="1451"/>
      <c r="AW114" s="1431">
        <v>2813</v>
      </c>
      <c r="AX114" s="1431"/>
      <c r="AY114" s="1431"/>
      <c r="AZ114" s="1431"/>
      <c r="BA114" s="1431"/>
      <c r="BB114" s="1431"/>
      <c r="BC114" s="1431"/>
      <c r="BD114" s="1431"/>
      <c r="BE114" s="1432" t="s">
        <v>323</v>
      </c>
      <c r="BF114" s="1432"/>
      <c r="BG114" s="1432"/>
      <c r="BH114" s="1432"/>
      <c r="BI114" s="1432"/>
      <c r="BJ114" s="1432"/>
      <c r="BK114" s="1433"/>
      <c r="BL114" s="1434"/>
      <c r="BM114" s="526"/>
    </row>
    <row r="115" spans="1:65" ht="18" customHeight="1">
      <c r="A115" s="1481" t="s">
        <v>435</v>
      </c>
      <c r="B115" s="1482"/>
      <c r="C115" s="1482"/>
      <c r="D115" s="1482"/>
      <c r="E115" s="1482"/>
      <c r="F115" s="1482"/>
      <c r="G115" s="1482"/>
      <c r="H115" s="1482"/>
      <c r="I115" s="1482"/>
      <c r="J115" s="1482"/>
      <c r="K115" s="1482"/>
      <c r="L115" s="1482"/>
      <c r="M115" s="1482"/>
      <c r="N115" s="1482"/>
      <c r="O115" s="1482"/>
      <c r="P115" s="1482"/>
      <c r="Q115" s="1482"/>
      <c r="R115" s="1482"/>
      <c r="S115" s="1482"/>
      <c r="T115" s="1482"/>
      <c r="U115" s="1482"/>
      <c r="V115" s="1482"/>
      <c r="W115" s="1482"/>
      <c r="X115" s="1482"/>
      <c r="Y115" s="1482"/>
      <c r="Z115" s="1482"/>
      <c r="AA115" s="1482"/>
      <c r="AB115" s="1482"/>
      <c r="AC115" s="1482"/>
      <c r="AD115" s="1482"/>
      <c r="AE115" s="1482"/>
      <c r="AF115" s="589">
        <v>100</v>
      </c>
      <c r="AG115" s="1451"/>
      <c r="AH115" s="1451"/>
      <c r="AI115" s="1451"/>
      <c r="AJ115" s="1451"/>
      <c r="AK115" s="1451"/>
      <c r="AL115" s="1451"/>
      <c r="AM115" s="1451"/>
      <c r="AN115" s="1451"/>
      <c r="AO115" s="1451"/>
      <c r="AP115" s="1451"/>
      <c r="AQ115" s="1451"/>
      <c r="AR115" s="1451"/>
      <c r="AS115" s="1451"/>
      <c r="AT115" s="1451"/>
      <c r="AU115" s="1451"/>
      <c r="AV115" s="1451"/>
      <c r="AW115" s="1431"/>
      <c r="AX115" s="1431"/>
      <c r="AY115" s="1431"/>
      <c r="AZ115" s="1431"/>
      <c r="BA115" s="1431"/>
      <c r="BB115" s="1431"/>
      <c r="BC115" s="1431"/>
      <c r="BD115" s="1431"/>
      <c r="BE115" s="1432" t="s">
        <v>323</v>
      </c>
      <c r="BF115" s="1432"/>
      <c r="BG115" s="1432"/>
      <c r="BH115" s="1432"/>
      <c r="BI115" s="1432"/>
      <c r="BJ115" s="1432"/>
      <c r="BK115" s="1433"/>
      <c r="BL115" s="1434"/>
      <c r="BM115" s="526"/>
    </row>
    <row r="116" spans="1:64" ht="19.5" customHeight="1">
      <c r="A116" s="1527" t="s">
        <v>436</v>
      </c>
      <c r="B116" s="1528"/>
      <c r="C116" s="1528"/>
      <c r="D116" s="1528"/>
      <c r="E116" s="1528"/>
      <c r="F116" s="1528"/>
      <c r="G116" s="1528"/>
      <c r="H116" s="1528"/>
      <c r="I116" s="1528"/>
      <c r="J116" s="1528"/>
      <c r="K116" s="1528"/>
      <c r="L116" s="1528"/>
      <c r="M116" s="1528"/>
      <c r="N116" s="1528"/>
      <c r="O116" s="1528"/>
      <c r="P116" s="1528"/>
      <c r="Q116" s="1528"/>
      <c r="R116" s="1528"/>
      <c r="S116" s="1528"/>
      <c r="T116" s="1528"/>
      <c r="U116" s="1528"/>
      <c r="V116" s="1528"/>
      <c r="W116" s="1528"/>
      <c r="X116" s="1528"/>
      <c r="Y116" s="1528"/>
      <c r="Z116" s="1528"/>
      <c r="AA116" s="1528"/>
      <c r="AB116" s="1528"/>
      <c r="AC116" s="1528"/>
      <c r="AD116" s="1528"/>
      <c r="AE116" s="1529"/>
      <c r="AF116" s="589">
        <v>101</v>
      </c>
      <c r="AG116" s="1451">
        <v>1134730</v>
      </c>
      <c r="AH116" s="1451"/>
      <c r="AI116" s="1451"/>
      <c r="AJ116" s="1451"/>
      <c r="AK116" s="1451"/>
      <c r="AL116" s="1451"/>
      <c r="AM116" s="1451"/>
      <c r="AN116" s="1451"/>
      <c r="AO116" s="1451">
        <v>1297179</v>
      </c>
      <c r="AP116" s="1451"/>
      <c r="AQ116" s="1451"/>
      <c r="AR116" s="1451"/>
      <c r="AS116" s="1451"/>
      <c r="AT116" s="1451"/>
      <c r="AU116" s="1451"/>
      <c r="AV116" s="1451"/>
      <c r="AW116" s="1431">
        <v>1389415</v>
      </c>
      <c r="AX116" s="1431"/>
      <c r="AY116" s="1431"/>
      <c r="AZ116" s="1431"/>
      <c r="BA116" s="1431"/>
      <c r="BB116" s="1431"/>
      <c r="BC116" s="1431"/>
      <c r="BD116" s="1431"/>
      <c r="BE116" s="1432" t="s">
        <v>323</v>
      </c>
      <c r="BF116" s="1432"/>
      <c r="BG116" s="1432"/>
      <c r="BH116" s="1432"/>
      <c r="BI116" s="1432"/>
      <c r="BJ116" s="1432"/>
      <c r="BK116" s="1433"/>
      <c r="BL116" s="1434"/>
    </row>
    <row r="117" spans="1:64" ht="19.5" customHeight="1">
      <c r="A117" s="1481" t="s">
        <v>437</v>
      </c>
      <c r="B117" s="1482"/>
      <c r="C117" s="1482"/>
      <c r="D117" s="1482"/>
      <c r="E117" s="1482"/>
      <c r="F117" s="1482"/>
      <c r="G117" s="1482"/>
      <c r="H117" s="1482"/>
      <c r="I117" s="1482"/>
      <c r="J117" s="1482"/>
      <c r="K117" s="1482"/>
      <c r="L117" s="1482"/>
      <c r="M117" s="1482"/>
      <c r="N117" s="1482"/>
      <c r="O117" s="1482"/>
      <c r="P117" s="1482"/>
      <c r="Q117" s="1482"/>
      <c r="R117" s="1482"/>
      <c r="S117" s="1482"/>
      <c r="T117" s="1482"/>
      <c r="U117" s="1482"/>
      <c r="V117" s="1482"/>
      <c r="W117" s="1482"/>
      <c r="X117" s="1482"/>
      <c r="Y117" s="1482"/>
      <c r="Z117" s="1482"/>
      <c r="AA117" s="1482"/>
      <c r="AB117" s="1482"/>
      <c r="AC117" s="1482"/>
      <c r="AD117" s="1482"/>
      <c r="AE117" s="1482"/>
      <c r="AF117" s="589">
        <v>102</v>
      </c>
      <c r="AG117" s="1451"/>
      <c r="AH117" s="1451"/>
      <c r="AI117" s="1451"/>
      <c r="AJ117" s="1451"/>
      <c r="AK117" s="1451"/>
      <c r="AL117" s="1451"/>
      <c r="AM117" s="1451"/>
      <c r="AN117" s="1451"/>
      <c r="AO117" s="1451">
        <v>37604</v>
      </c>
      <c r="AP117" s="1451"/>
      <c r="AQ117" s="1451"/>
      <c r="AR117" s="1451"/>
      <c r="AS117" s="1451"/>
      <c r="AT117" s="1451"/>
      <c r="AU117" s="1451"/>
      <c r="AV117" s="1451"/>
      <c r="AW117" s="1431">
        <v>160807</v>
      </c>
      <c r="AX117" s="1431"/>
      <c r="AY117" s="1431"/>
      <c r="AZ117" s="1431"/>
      <c r="BA117" s="1431"/>
      <c r="BB117" s="1431"/>
      <c r="BC117" s="1431"/>
      <c r="BD117" s="1431"/>
      <c r="BE117" s="1432" t="s">
        <v>323</v>
      </c>
      <c r="BF117" s="1432"/>
      <c r="BG117" s="1432"/>
      <c r="BH117" s="1432"/>
      <c r="BI117" s="1432"/>
      <c r="BJ117" s="1432"/>
      <c r="BK117" s="1433"/>
      <c r="BL117" s="1434"/>
    </row>
    <row r="118" spans="1:64" ht="19.5" customHeight="1">
      <c r="A118" s="1481" t="s">
        <v>438</v>
      </c>
      <c r="B118" s="1482"/>
      <c r="C118" s="1482"/>
      <c r="D118" s="1482"/>
      <c r="E118" s="1482"/>
      <c r="F118" s="1482"/>
      <c r="G118" s="1482"/>
      <c r="H118" s="1482"/>
      <c r="I118" s="1482"/>
      <c r="J118" s="1482"/>
      <c r="K118" s="1482"/>
      <c r="L118" s="1482"/>
      <c r="M118" s="1482"/>
      <c r="N118" s="1482"/>
      <c r="O118" s="1482"/>
      <c r="P118" s="1482"/>
      <c r="Q118" s="1482"/>
      <c r="R118" s="1482"/>
      <c r="S118" s="1482"/>
      <c r="T118" s="1482"/>
      <c r="U118" s="1482"/>
      <c r="V118" s="1482"/>
      <c r="W118" s="1482"/>
      <c r="X118" s="1482"/>
      <c r="Y118" s="1482"/>
      <c r="Z118" s="1482"/>
      <c r="AA118" s="1482"/>
      <c r="AB118" s="1482"/>
      <c r="AC118" s="1482"/>
      <c r="AD118" s="1482"/>
      <c r="AE118" s="1482"/>
      <c r="AF118" s="589">
        <v>103</v>
      </c>
      <c r="AG118" s="1451"/>
      <c r="AH118" s="1451"/>
      <c r="AI118" s="1451"/>
      <c r="AJ118" s="1451"/>
      <c r="AK118" s="1451"/>
      <c r="AL118" s="1451"/>
      <c r="AM118" s="1451"/>
      <c r="AN118" s="1451"/>
      <c r="AO118" s="1451"/>
      <c r="AP118" s="1451"/>
      <c r="AQ118" s="1451"/>
      <c r="AR118" s="1451"/>
      <c r="AS118" s="1451"/>
      <c r="AT118" s="1451"/>
      <c r="AU118" s="1451"/>
      <c r="AV118" s="1451"/>
      <c r="AW118" s="1431"/>
      <c r="AX118" s="1431"/>
      <c r="AY118" s="1431"/>
      <c r="AZ118" s="1431"/>
      <c r="BA118" s="1431"/>
      <c r="BB118" s="1431"/>
      <c r="BC118" s="1431"/>
      <c r="BD118" s="1431"/>
      <c r="BE118" s="1432" t="s">
        <v>323</v>
      </c>
      <c r="BF118" s="1432"/>
      <c r="BG118" s="1432"/>
      <c r="BH118" s="1432"/>
      <c r="BI118" s="1432"/>
      <c r="BJ118" s="1432"/>
      <c r="BK118" s="1433"/>
      <c r="BL118" s="1434"/>
    </row>
    <row r="119" spans="1:64" ht="19.5" customHeight="1">
      <c r="A119" s="1481" t="s">
        <v>439</v>
      </c>
      <c r="B119" s="1482"/>
      <c r="C119" s="1482"/>
      <c r="D119" s="1482"/>
      <c r="E119" s="1482"/>
      <c r="F119" s="1482"/>
      <c r="G119" s="1482"/>
      <c r="H119" s="1482"/>
      <c r="I119" s="1482"/>
      <c r="J119" s="1482"/>
      <c r="K119" s="1482"/>
      <c r="L119" s="1482"/>
      <c r="M119" s="1482"/>
      <c r="N119" s="1482"/>
      <c r="O119" s="1482"/>
      <c r="P119" s="1482"/>
      <c r="Q119" s="1482"/>
      <c r="R119" s="1482"/>
      <c r="S119" s="1482"/>
      <c r="T119" s="1482"/>
      <c r="U119" s="1482"/>
      <c r="V119" s="1482"/>
      <c r="W119" s="1482"/>
      <c r="X119" s="1482"/>
      <c r="Y119" s="1482"/>
      <c r="Z119" s="1482"/>
      <c r="AA119" s="1482"/>
      <c r="AB119" s="1482"/>
      <c r="AC119" s="1482"/>
      <c r="AD119" s="1482"/>
      <c r="AE119" s="1482"/>
      <c r="AF119" s="589">
        <v>104</v>
      </c>
      <c r="AG119" s="1451"/>
      <c r="AH119" s="1451"/>
      <c r="AI119" s="1451"/>
      <c r="AJ119" s="1451"/>
      <c r="AK119" s="1451"/>
      <c r="AL119" s="1451"/>
      <c r="AM119" s="1451"/>
      <c r="AN119" s="1451"/>
      <c r="AO119" s="1451"/>
      <c r="AP119" s="1451"/>
      <c r="AQ119" s="1451"/>
      <c r="AR119" s="1451"/>
      <c r="AS119" s="1451"/>
      <c r="AT119" s="1451"/>
      <c r="AU119" s="1451"/>
      <c r="AV119" s="1451"/>
      <c r="AW119" s="1431"/>
      <c r="AX119" s="1431"/>
      <c r="AY119" s="1431"/>
      <c r="AZ119" s="1431"/>
      <c r="BA119" s="1431"/>
      <c r="BB119" s="1431"/>
      <c r="BC119" s="1431"/>
      <c r="BD119" s="1431"/>
      <c r="BE119" s="1432" t="s">
        <v>323</v>
      </c>
      <c r="BF119" s="1432"/>
      <c r="BG119" s="1432"/>
      <c r="BH119" s="1432"/>
      <c r="BI119" s="1432"/>
      <c r="BJ119" s="1432"/>
      <c r="BK119" s="1433"/>
      <c r="BL119" s="1434"/>
    </row>
    <row r="120" spans="1:64" ht="19.5" customHeight="1">
      <c r="A120" s="1481" t="s">
        <v>440</v>
      </c>
      <c r="B120" s="1482"/>
      <c r="C120" s="1482"/>
      <c r="D120" s="1482"/>
      <c r="E120" s="1482"/>
      <c r="F120" s="1482"/>
      <c r="G120" s="1482"/>
      <c r="H120" s="1482"/>
      <c r="I120" s="1482"/>
      <c r="J120" s="1482"/>
      <c r="K120" s="1482"/>
      <c r="L120" s="1482"/>
      <c r="M120" s="1482"/>
      <c r="N120" s="1482"/>
      <c r="O120" s="1482"/>
      <c r="P120" s="1482"/>
      <c r="Q120" s="1482"/>
      <c r="R120" s="1482"/>
      <c r="S120" s="1482"/>
      <c r="T120" s="1482"/>
      <c r="U120" s="1482"/>
      <c r="V120" s="1482"/>
      <c r="W120" s="1482"/>
      <c r="X120" s="1482"/>
      <c r="Y120" s="1482"/>
      <c r="Z120" s="1482"/>
      <c r="AA120" s="1482"/>
      <c r="AB120" s="1482"/>
      <c r="AC120" s="1482"/>
      <c r="AD120" s="1482"/>
      <c r="AE120" s="1482"/>
      <c r="AF120" s="589">
        <v>105</v>
      </c>
      <c r="AG120" s="1451"/>
      <c r="AH120" s="1451"/>
      <c r="AI120" s="1451"/>
      <c r="AJ120" s="1451"/>
      <c r="AK120" s="1451"/>
      <c r="AL120" s="1451"/>
      <c r="AM120" s="1451"/>
      <c r="AN120" s="1451"/>
      <c r="AO120" s="1451"/>
      <c r="AP120" s="1451"/>
      <c r="AQ120" s="1451"/>
      <c r="AR120" s="1451"/>
      <c r="AS120" s="1451"/>
      <c r="AT120" s="1451"/>
      <c r="AU120" s="1451"/>
      <c r="AV120" s="1451"/>
      <c r="AW120" s="1431"/>
      <c r="AX120" s="1431"/>
      <c r="AY120" s="1431"/>
      <c r="AZ120" s="1431"/>
      <c r="BA120" s="1431"/>
      <c r="BB120" s="1431"/>
      <c r="BC120" s="1431"/>
      <c r="BD120" s="1431"/>
      <c r="BE120" s="1432" t="s">
        <v>323</v>
      </c>
      <c r="BF120" s="1432"/>
      <c r="BG120" s="1432"/>
      <c r="BH120" s="1432"/>
      <c r="BI120" s="1432"/>
      <c r="BJ120" s="1432"/>
      <c r="BK120" s="1433"/>
      <c r="BL120" s="1434"/>
    </row>
    <row r="121" spans="1:64" ht="19.5" customHeight="1">
      <c r="A121" s="1481" t="s">
        <v>441</v>
      </c>
      <c r="B121" s="1482"/>
      <c r="C121" s="1482"/>
      <c r="D121" s="1482"/>
      <c r="E121" s="1482"/>
      <c r="F121" s="1482"/>
      <c r="G121" s="1482"/>
      <c r="H121" s="1482"/>
      <c r="I121" s="1482"/>
      <c r="J121" s="1482"/>
      <c r="K121" s="1482"/>
      <c r="L121" s="1482"/>
      <c r="M121" s="1482"/>
      <c r="N121" s="1482"/>
      <c r="O121" s="1482"/>
      <c r="P121" s="1482"/>
      <c r="Q121" s="1482"/>
      <c r="R121" s="1482"/>
      <c r="S121" s="1482"/>
      <c r="T121" s="1482"/>
      <c r="U121" s="1482"/>
      <c r="V121" s="1482"/>
      <c r="W121" s="1482"/>
      <c r="X121" s="1482"/>
      <c r="Y121" s="1482"/>
      <c r="Z121" s="1482"/>
      <c r="AA121" s="1482"/>
      <c r="AB121" s="1482"/>
      <c r="AC121" s="1482"/>
      <c r="AD121" s="1482"/>
      <c r="AE121" s="1482"/>
      <c r="AF121" s="589">
        <v>106</v>
      </c>
      <c r="AG121" s="1451">
        <v>196548</v>
      </c>
      <c r="AH121" s="1451"/>
      <c r="AI121" s="1451"/>
      <c r="AJ121" s="1451"/>
      <c r="AK121" s="1451"/>
      <c r="AL121" s="1451"/>
      <c r="AM121" s="1451"/>
      <c r="AN121" s="1451"/>
      <c r="AO121" s="1451"/>
      <c r="AP121" s="1451"/>
      <c r="AQ121" s="1451"/>
      <c r="AR121" s="1451"/>
      <c r="AS121" s="1451"/>
      <c r="AT121" s="1451"/>
      <c r="AU121" s="1451"/>
      <c r="AV121" s="1451"/>
      <c r="AW121" s="1431">
        <v>33</v>
      </c>
      <c r="AX121" s="1431"/>
      <c r="AY121" s="1431"/>
      <c r="AZ121" s="1431"/>
      <c r="BA121" s="1431"/>
      <c r="BB121" s="1431"/>
      <c r="BC121" s="1431"/>
      <c r="BD121" s="1431"/>
      <c r="BE121" s="1432" t="s">
        <v>323</v>
      </c>
      <c r="BF121" s="1432"/>
      <c r="BG121" s="1432"/>
      <c r="BH121" s="1432"/>
      <c r="BI121" s="1432"/>
      <c r="BJ121" s="1432"/>
      <c r="BK121" s="1433"/>
      <c r="BL121" s="1434"/>
    </row>
    <row r="122" spans="1:64" ht="19.5" customHeight="1">
      <c r="A122" s="1481" t="s">
        <v>442</v>
      </c>
      <c r="B122" s="1482"/>
      <c r="C122" s="1482"/>
      <c r="D122" s="1482"/>
      <c r="E122" s="1482"/>
      <c r="F122" s="1482"/>
      <c r="G122" s="1482"/>
      <c r="H122" s="1482"/>
      <c r="I122" s="1482"/>
      <c r="J122" s="1482"/>
      <c r="K122" s="1482"/>
      <c r="L122" s="1482"/>
      <c r="M122" s="1482"/>
      <c r="N122" s="1482"/>
      <c r="O122" s="1482"/>
      <c r="P122" s="1482"/>
      <c r="Q122" s="1482"/>
      <c r="R122" s="1482"/>
      <c r="S122" s="1482"/>
      <c r="T122" s="1482"/>
      <c r="U122" s="1482"/>
      <c r="V122" s="1482"/>
      <c r="W122" s="1482"/>
      <c r="X122" s="1482"/>
      <c r="Y122" s="1482"/>
      <c r="Z122" s="1482"/>
      <c r="AA122" s="1482"/>
      <c r="AB122" s="1482"/>
      <c r="AC122" s="1482"/>
      <c r="AD122" s="1482"/>
      <c r="AE122" s="1482"/>
      <c r="AF122" s="589">
        <v>107</v>
      </c>
      <c r="AG122" s="1451"/>
      <c r="AH122" s="1451"/>
      <c r="AI122" s="1451"/>
      <c r="AJ122" s="1451"/>
      <c r="AK122" s="1451"/>
      <c r="AL122" s="1451"/>
      <c r="AM122" s="1451"/>
      <c r="AN122" s="1451"/>
      <c r="AO122" s="1451"/>
      <c r="AP122" s="1451"/>
      <c r="AQ122" s="1451"/>
      <c r="AR122" s="1451"/>
      <c r="AS122" s="1451"/>
      <c r="AT122" s="1451"/>
      <c r="AU122" s="1451"/>
      <c r="AV122" s="1451"/>
      <c r="AW122" s="1431"/>
      <c r="AX122" s="1431"/>
      <c r="AY122" s="1431"/>
      <c r="AZ122" s="1431"/>
      <c r="BA122" s="1431"/>
      <c r="BB122" s="1431"/>
      <c r="BC122" s="1431"/>
      <c r="BD122" s="1431"/>
      <c r="BE122" s="1432" t="s">
        <v>323</v>
      </c>
      <c r="BF122" s="1432"/>
      <c r="BG122" s="1432"/>
      <c r="BH122" s="1432"/>
      <c r="BI122" s="1432"/>
      <c r="BJ122" s="1432"/>
      <c r="BK122" s="1433"/>
      <c r="BL122" s="1434"/>
    </row>
    <row r="123" spans="1:65" ht="18" customHeight="1">
      <c r="A123" s="597" t="s">
        <v>443</v>
      </c>
      <c r="B123" s="598"/>
      <c r="C123" s="598"/>
      <c r="D123" s="598"/>
      <c r="E123" s="598"/>
      <c r="F123" s="598"/>
      <c r="G123" s="598"/>
      <c r="H123" s="598"/>
      <c r="I123" s="598"/>
      <c r="J123" s="598"/>
      <c r="K123" s="598"/>
      <c r="L123" s="598"/>
      <c r="M123" s="598"/>
      <c r="N123" s="598"/>
      <c r="O123" s="598"/>
      <c r="P123" s="598"/>
      <c r="Q123" s="598"/>
      <c r="R123" s="598"/>
      <c r="S123" s="598"/>
      <c r="T123" s="598"/>
      <c r="U123" s="598"/>
      <c r="V123" s="598"/>
      <c r="W123" s="598"/>
      <c r="X123" s="598"/>
      <c r="Y123" s="1514" t="s">
        <v>444</v>
      </c>
      <c r="Z123" s="1514"/>
      <c r="AA123" s="1514"/>
      <c r="AB123" s="1514"/>
      <c r="AC123" s="1514"/>
      <c r="AD123" s="1514"/>
      <c r="AE123" s="1515"/>
      <c r="AF123" s="591">
        <v>108</v>
      </c>
      <c r="AG123" s="1451">
        <v>196548</v>
      </c>
      <c r="AH123" s="1451"/>
      <c r="AI123" s="1451"/>
      <c r="AJ123" s="1451"/>
      <c r="AK123" s="1451"/>
      <c r="AL123" s="1451"/>
      <c r="AM123" s="1451"/>
      <c r="AN123" s="1451"/>
      <c r="AO123" s="1451">
        <v>37604</v>
      </c>
      <c r="AP123" s="1451"/>
      <c r="AQ123" s="1451"/>
      <c r="AR123" s="1451"/>
      <c r="AS123" s="1451"/>
      <c r="AT123" s="1451"/>
      <c r="AU123" s="1451"/>
      <c r="AV123" s="1451"/>
      <c r="AW123" s="1431">
        <v>160840</v>
      </c>
      <c r="AX123" s="1431"/>
      <c r="AY123" s="1431"/>
      <c r="AZ123" s="1431"/>
      <c r="BA123" s="1431"/>
      <c r="BB123" s="1431"/>
      <c r="BC123" s="1431"/>
      <c r="BD123" s="1431"/>
      <c r="BE123" s="1432" t="s">
        <v>323</v>
      </c>
      <c r="BF123" s="1432"/>
      <c r="BG123" s="1432"/>
      <c r="BH123" s="1432"/>
      <c r="BI123" s="1432"/>
      <c r="BJ123" s="1432"/>
      <c r="BK123" s="1433"/>
      <c r="BL123" s="1434"/>
      <c r="BM123" s="526"/>
    </row>
    <row r="124" spans="1:65" ht="18" customHeight="1">
      <c r="A124" s="1468" t="s">
        <v>445</v>
      </c>
      <c r="B124" s="1469"/>
      <c r="C124" s="1469"/>
      <c r="D124" s="1469"/>
      <c r="E124" s="1469"/>
      <c r="F124" s="1469"/>
      <c r="G124" s="1469"/>
      <c r="H124" s="1469"/>
      <c r="I124" s="1469"/>
      <c r="J124" s="1469"/>
      <c r="K124" s="1469"/>
      <c r="L124" s="1469"/>
      <c r="M124" s="1469"/>
      <c r="N124" s="1469"/>
      <c r="O124" s="1469"/>
      <c r="P124" s="1469"/>
      <c r="Q124" s="1469"/>
      <c r="R124" s="1469"/>
      <c r="S124" s="1469"/>
      <c r="T124" s="1469"/>
      <c r="U124" s="1469"/>
      <c r="V124" s="1469"/>
      <c r="W124" s="1469"/>
      <c r="X124" s="1469"/>
      <c r="Y124" s="1469"/>
      <c r="Z124" s="1469"/>
      <c r="AA124" s="1469"/>
      <c r="AB124" s="1469"/>
      <c r="AC124" s="1469"/>
      <c r="AD124" s="1469"/>
      <c r="AE124" s="1526"/>
      <c r="AF124" s="591">
        <v>109</v>
      </c>
      <c r="AG124" s="1451"/>
      <c r="AH124" s="1451"/>
      <c r="AI124" s="1451"/>
      <c r="AJ124" s="1451"/>
      <c r="AK124" s="1451"/>
      <c r="AL124" s="1451"/>
      <c r="AM124" s="1451"/>
      <c r="AN124" s="1451"/>
      <c r="AO124" s="1451">
        <v>41773</v>
      </c>
      <c r="AP124" s="1451"/>
      <c r="AQ124" s="1451"/>
      <c r="AR124" s="1451"/>
      <c r="AS124" s="1451"/>
      <c r="AT124" s="1451"/>
      <c r="AU124" s="1451"/>
      <c r="AV124" s="1451"/>
      <c r="AW124" s="1431">
        <v>43243</v>
      </c>
      <c r="AX124" s="1431"/>
      <c r="AY124" s="1431"/>
      <c r="AZ124" s="1431"/>
      <c r="BA124" s="1431"/>
      <c r="BB124" s="1431"/>
      <c r="BC124" s="1431"/>
      <c r="BD124" s="1431"/>
      <c r="BE124" s="1432" t="s">
        <v>323</v>
      </c>
      <c r="BF124" s="1432"/>
      <c r="BG124" s="1432"/>
      <c r="BH124" s="1432"/>
      <c r="BI124" s="1432"/>
      <c r="BJ124" s="1432"/>
      <c r="BK124" s="1433"/>
      <c r="BL124" s="1434"/>
      <c r="BM124" s="526"/>
    </row>
    <row r="125" spans="1:65" ht="18" customHeight="1">
      <c r="A125" s="1464" t="s">
        <v>446</v>
      </c>
      <c r="B125" s="1465"/>
      <c r="C125" s="1465"/>
      <c r="D125" s="1465"/>
      <c r="E125" s="1465"/>
      <c r="F125" s="1465"/>
      <c r="G125" s="1465"/>
      <c r="H125" s="1465"/>
      <c r="I125" s="1465"/>
      <c r="J125" s="1465"/>
      <c r="K125" s="1465"/>
      <c r="L125" s="1465"/>
      <c r="M125" s="1465"/>
      <c r="N125" s="1465"/>
      <c r="O125" s="1465"/>
      <c r="P125" s="1465"/>
      <c r="Q125" s="1465"/>
      <c r="R125" s="1465"/>
      <c r="S125" s="1465"/>
      <c r="T125" s="1465"/>
      <c r="U125" s="1465"/>
      <c r="V125" s="1465"/>
      <c r="W125" s="1465"/>
      <c r="X125" s="1465"/>
      <c r="Y125" s="1465"/>
      <c r="Z125" s="1465"/>
      <c r="AA125" s="1465"/>
      <c r="AB125" s="1465"/>
      <c r="AC125" s="1465"/>
      <c r="AD125" s="1465"/>
      <c r="AE125" s="1472"/>
      <c r="AF125" s="589">
        <v>110</v>
      </c>
      <c r="AG125" s="1451"/>
      <c r="AH125" s="1451"/>
      <c r="AI125" s="1451"/>
      <c r="AJ125" s="1451"/>
      <c r="AK125" s="1451"/>
      <c r="AL125" s="1451"/>
      <c r="AM125" s="1451"/>
      <c r="AN125" s="1451"/>
      <c r="AO125" s="1451"/>
      <c r="AP125" s="1451"/>
      <c r="AQ125" s="1451"/>
      <c r="AR125" s="1451"/>
      <c r="AS125" s="1451"/>
      <c r="AT125" s="1451"/>
      <c r="AU125" s="1451"/>
      <c r="AV125" s="1451"/>
      <c r="AW125" s="1431"/>
      <c r="AX125" s="1431"/>
      <c r="AY125" s="1431"/>
      <c r="AZ125" s="1431"/>
      <c r="BA125" s="1431"/>
      <c r="BB125" s="1431"/>
      <c r="BC125" s="1431"/>
      <c r="BD125" s="1431"/>
      <c r="BE125" s="1432" t="s">
        <v>323</v>
      </c>
      <c r="BF125" s="1432"/>
      <c r="BG125" s="1432"/>
      <c r="BH125" s="1432"/>
      <c r="BI125" s="1432"/>
      <c r="BJ125" s="1432"/>
      <c r="BK125" s="1433"/>
      <c r="BL125" s="1434"/>
      <c r="BM125" s="526"/>
    </row>
    <row r="126" spans="1:64" ht="21.75" customHeight="1">
      <c r="A126" s="1464" t="s">
        <v>447</v>
      </c>
      <c r="B126" s="1465"/>
      <c r="C126" s="1465"/>
      <c r="D126" s="1465"/>
      <c r="E126" s="1465"/>
      <c r="F126" s="1465"/>
      <c r="G126" s="1465"/>
      <c r="H126" s="1465"/>
      <c r="I126" s="1465"/>
      <c r="J126" s="1465"/>
      <c r="K126" s="1465"/>
      <c r="L126" s="1465"/>
      <c r="M126" s="1465"/>
      <c r="N126" s="1465"/>
      <c r="O126" s="1465"/>
      <c r="P126" s="1465"/>
      <c r="Q126" s="1465"/>
      <c r="R126" s="1465"/>
      <c r="S126" s="1465"/>
      <c r="T126" s="1465"/>
      <c r="U126" s="1465"/>
      <c r="V126" s="1465"/>
      <c r="W126" s="1465"/>
      <c r="X126" s="1465"/>
      <c r="Y126" s="1465"/>
      <c r="Z126" s="1465"/>
      <c r="AA126" s="1465"/>
      <c r="AB126" s="1465"/>
      <c r="AC126" s="1465"/>
      <c r="AD126" s="1465"/>
      <c r="AE126" s="1472"/>
      <c r="AF126" s="589">
        <v>111</v>
      </c>
      <c r="AG126" s="1451">
        <v>55000</v>
      </c>
      <c r="AH126" s="1451"/>
      <c r="AI126" s="1451"/>
      <c r="AJ126" s="1451"/>
      <c r="AK126" s="1451"/>
      <c r="AL126" s="1451"/>
      <c r="AM126" s="1451"/>
      <c r="AN126" s="1451"/>
      <c r="AO126" s="1451">
        <v>105000</v>
      </c>
      <c r="AP126" s="1451"/>
      <c r="AQ126" s="1451"/>
      <c r="AR126" s="1451"/>
      <c r="AS126" s="1451"/>
      <c r="AT126" s="1451"/>
      <c r="AU126" s="1451"/>
      <c r="AV126" s="1451"/>
      <c r="AW126" s="1431">
        <v>240486</v>
      </c>
      <c r="AX126" s="1431"/>
      <c r="AY126" s="1431"/>
      <c r="AZ126" s="1431"/>
      <c r="BA126" s="1431"/>
      <c r="BB126" s="1431"/>
      <c r="BC126" s="1431"/>
      <c r="BD126" s="1431"/>
      <c r="BE126" s="1432" t="s">
        <v>323</v>
      </c>
      <c r="BF126" s="1432"/>
      <c r="BG126" s="1432"/>
      <c r="BH126" s="1432"/>
      <c r="BI126" s="1432"/>
      <c r="BJ126" s="1432"/>
      <c r="BK126" s="1433"/>
      <c r="BL126" s="1434"/>
    </row>
    <row r="127" spans="1:64" ht="21.75" customHeight="1">
      <c r="A127" s="1464" t="s">
        <v>448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  <c r="AC127" s="1465"/>
      <c r="AD127" s="1465"/>
      <c r="AE127" s="1472"/>
      <c r="AF127" s="589">
        <v>112</v>
      </c>
      <c r="AG127" s="1451"/>
      <c r="AH127" s="1451"/>
      <c r="AI127" s="1451"/>
      <c r="AJ127" s="1451"/>
      <c r="AK127" s="1451"/>
      <c r="AL127" s="1451"/>
      <c r="AM127" s="1451"/>
      <c r="AN127" s="1451"/>
      <c r="AO127" s="1451"/>
      <c r="AP127" s="1451"/>
      <c r="AQ127" s="1451"/>
      <c r="AR127" s="1451"/>
      <c r="AS127" s="1451"/>
      <c r="AT127" s="1451"/>
      <c r="AU127" s="1451"/>
      <c r="AV127" s="1451"/>
      <c r="AW127" s="1431">
        <v>369</v>
      </c>
      <c r="AX127" s="1431"/>
      <c r="AY127" s="1431"/>
      <c r="AZ127" s="1431"/>
      <c r="BA127" s="1431"/>
      <c r="BB127" s="1431"/>
      <c r="BC127" s="1431"/>
      <c r="BD127" s="1431"/>
      <c r="BE127" s="1432" t="s">
        <v>323</v>
      </c>
      <c r="BF127" s="1432"/>
      <c r="BG127" s="1432"/>
      <c r="BH127" s="1432"/>
      <c r="BI127" s="1432"/>
      <c r="BJ127" s="1432"/>
      <c r="BK127" s="1433"/>
      <c r="BL127" s="1434"/>
    </row>
    <row r="128" spans="1:64" ht="21.75" customHeight="1">
      <c r="A128" s="1464" t="s">
        <v>449</v>
      </c>
      <c r="B128" s="1465"/>
      <c r="C128" s="1465"/>
      <c r="D128" s="1465"/>
      <c r="E128" s="1465"/>
      <c r="F128" s="1465"/>
      <c r="G128" s="1465"/>
      <c r="H128" s="1465"/>
      <c r="I128" s="1465"/>
      <c r="J128" s="1465"/>
      <c r="K128" s="1465"/>
      <c r="L128" s="1465"/>
      <c r="M128" s="1465"/>
      <c r="N128" s="1465"/>
      <c r="O128" s="1465"/>
      <c r="P128" s="1465"/>
      <c r="Q128" s="1465"/>
      <c r="R128" s="1465"/>
      <c r="S128" s="1465"/>
      <c r="T128" s="1465"/>
      <c r="U128" s="1465"/>
      <c r="V128" s="1465"/>
      <c r="W128" s="1465"/>
      <c r="X128" s="1465"/>
      <c r="Y128" s="1465"/>
      <c r="Z128" s="1465"/>
      <c r="AA128" s="1465"/>
      <c r="AB128" s="1465"/>
      <c r="AC128" s="1465"/>
      <c r="AD128" s="1465"/>
      <c r="AE128" s="1472"/>
      <c r="AF128" s="589">
        <v>113</v>
      </c>
      <c r="AG128" s="1451"/>
      <c r="AH128" s="1451"/>
      <c r="AI128" s="1451"/>
      <c r="AJ128" s="1451"/>
      <c r="AK128" s="1451"/>
      <c r="AL128" s="1451"/>
      <c r="AM128" s="1451"/>
      <c r="AN128" s="1451"/>
      <c r="AO128" s="1451"/>
      <c r="AP128" s="1451"/>
      <c r="AQ128" s="1451"/>
      <c r="AR128" s="1451"/>
      <c r="AS128" s="1451"/>
      <c r="AT128" s="1451"/>
      <c r="AU128" s="1451"/>
      <c r="AV128" s="1451"/>
      <c r="AW128" s="1431">
        <v>540</v>
      </c>
      <c r="AX128" s="1431"/>
      <c r="AY128" s="1431"/>
      <c r="AZ128" s="1431"/>
      <c r="BA128" s="1431"/>
      <c r="BB128" s="1431"/>
      <c r="BC128" s="1431"/>
      <c r="BD128" s="1431"/>
      <c r="BE128" s="1432" t="s">
        <v>323</v>
      </c>
      <c r="BF128" s="1432"/>
      <c r="BG128" s="1432"/>
      <c r="BH128" s="1432"/>
      <c r="BI128" s="1432"/>
      <c r="BJ128" s="1432"/>
      <c r="BK128" s="1433"/>
      <c r="BL128" s="1434"/>
    </row>
    <row r="129" spans="1:64" ht="26.25" customHeight="1">
      <c r="A129" s="1453" t="s">
        <v>450</v>
      </c>
      <c r="B129" s="1454"/>
      <c r="C129" s="1454"/>
      <c r="D129" s="1454"/>
      <c r="E129" s="1454"/>
      <c r="F129" s="1454"/>
      <c r="G129" s="1454"/>
      <c r="H129" s="1454"/>
      <c r="I129" s="1454"/>
      <c r="J129" s="1454"/>
      <c r="K129" s="1454"/>
      <c r="L129" s="1454"/>
      <c r="M129" s="1454"/>
      <c r="N129" s="1454"/>
      <c r="O129" s="1454"/>
      <c r="P129" s="1454"/>
      <c r="Q129" s="1454"/>
      <c r="R129" s="1454"/>
      <c r="S129" s="1454"/>
      <c r="T129" s="1454"/>
      <c r="U129" s="1454"/>
      <c r="V129" s="1454"/>
      <c r="W129" s="1454"/>
      <c r="X129" s="1454"/>
      <c r="Y129" s="1454"/>
      <c r="Z129" s="1454"/>
      <c r="AA129" s="1454"/>
      <c r="AB129" s="1454"/>
      <c r="AC129" s="1454"/>
      <c r="AD129" s="1454"/>
      <c r="AE129" s="1455"/>
      <c r="AF129" s="589">
        <v>114</v>
      </c>
      <c r="AG129" s="1451"/>
      <c r="AH129" s="1451"/>
      <c r="AI129" s="1451"/>
      <c r="AJ129" s="1451"/>
      <c r="AK129" s="1451"/>
      <c r="AL129" s="1451"/>
      <c r="AM129" s="1451"/>
      <c r="AN129" s="1451"/>
      <c r="AO129" s="1451"/>
      <c r="AP129" s="1451"/>
      <c r="AQ129" s="1451"/>
      <c r="AR129" s="1451"/>
      <c r="AS129" s="1451"/>
      <c r="AT129" s="1451"/>
      <c r="AU129" s="1451"/>
      <c r="AV129" s="1451"/>
      <c r="AW129" s="1431">
        <v>16700</v>
      </c>
      <c r="AX129" s="1431"/>
      <c r="AY129" s="1431"/>
      <c r="AZ129" s="1431"/>
      <c r="BA129" s="1431"/>
      <c r="BB129" s="1431"/>
      <c r="BC129" s="1431"/>
      <c r="BD129" s="1431"/>
      <c r="BE129" s="1432" t="s">
        <v>323</v>
      </c>
      <c r="BF129" s="1432"/>
      <c r="BG129" s="1432"/>
      <c r="BH129" s="1432"/>
      <c r="BI129" s="1432"/>
      <c r="BJ129" s="1432"/>
      <c r="BK129" s="1433"/>
      <c r="BL129" s="1434"/>
    </row>
    <row r="130" spans="1:64" ht="21.75" customHeight="1">
      <c r="A130" s="1516" t="s">
        <v>451</v>
      </c>
      <c r="B130" s="1517"/>
      <c r="C130" s="1517"/>
      <c r="D130" s="1517"/>
      <c r="E130" s="1517"/>
      <c r="F130" s="1517"/>
      <c r="G130" s="1517"/>
      <c r="H130" s="1517"/>
      <c r="I130" s="1517"/>
      <c r="J130" s="1517"/>
      <c r="K130" s="1517"/>
      <c r="L130" s="1517"/>
      <c r="M130" s="1517"/>
      <c r="N130" s="1517"/>
      <c r="O130" s="1517"/>
      <c r="P130" s="1517"/>
      <c r="Q130" s="1517"/>
      <c r="R130" s="1517"/>
      <c r="S130" s="1517"/>
      <c r="T130" s="1517"/>
      <c r="U130" s="1517"/>
      <c r="V130" s="1466" t="s">
        <v>452</v>
      </c>
      <c r="W130" s="1466"/>
      <c r="X130" s="1466"/>
      <c r="Y130" s="1466"/>
      <c r="Z130" s="1466"/>
      <c r="AA130" s="1466"/>
      <c r="AB130" s="1466"/>
      <c r="AC130" s="1466"/>
      <c r="AD130" s="1466"/>
      <c r="AE130" s="1467"/>
      <c r="AF130" s="591">
        <v>115</v>
      </c>
      <c r="AG130" s="1451">
        <v>1386278</v>
      </c>
      <c r="AH130" s="1451"/>
      <c r="AI130" s="1451"/>
      <c r="AJ130" s="1451"/>
      <c r="AK130" s="1451"/>
      <c r="AL130" s="1451"/>
      <c r="AM130" s="1451"/>
      <c r="AN130" s="1451"/>
      <c r="AO130" s="1451">
        <v>1481556</v>
      </c>
      <c r="AP130" s="1451"/>
      <c r="AQ130" s="1451"/>
      <c r="AR130" s="1451"/>
      <c r="AS130" s="1451"/>
      <c r="AT130" s="1451"/>
      <c r="AU130" s="1451"/>
      <c r="AV130" s="1451"/>
      <c r="AW130" s="1431">
        <v>1851593</v>
      </c>
      <c r="AX130" s="1431"/>
      <c r="AY130" s="1431"/>
      <c r="AZ130" s="1431"/>
      <c r="BA130" s="1431"/>
      <c r="BB130" s="1431"/>
      <c r="BC130" s="1431"/>
      <c r="BD130" s="1431"/>
      <c r="BE130" s="1432" t="s">
        <v>323</v>
      </c>
      <c r="BF130" s="1432"/>
      <c r="BG130" s="1432"/>
      <c r="BH130" s="1432"/>
      <c r="BI130" s="1432"/>
      <c r="BJ130" s="1432"/>
      <c r="BK130" s="1433"/>
      <c r="BL130" s="1434"/>
    </row>
    <row r="131" spans="1:65" ht="18" customHeight="1">
      <c r="A131" s="1458" t="s">
        <v>453</v>
      </c>
      <c r="B131" s="1459"/>
      <c r="C131" s="1459"/>
      <c r="D131" s="1459"/>
      <c r="E131" s="1459"/>
      <c r="F131" s="1459"/>
      <c r="G131" s="1459"/>
      <c r="H131" s="1459"/>
      <c r="I131" s="1459"/>
      <c r="J131" s="1459"/>
      <c r="K131" s="1459"/>
      <c r="L131" s="1459"/>
      <c r="M131" s="1459"/>
      <c r="N131" s="1459"/>
      <c r="O131" s="1459"/>
      <c r="P131" s="1459"/>
      <c r="Q131" s="1459"/>
      <c r="R131" s="1459"/>
      <c r="S131" s="1459"/>
      <c r="T131" s="1459"/>
      <c r="U131" s="1459"/>
      <c r="V131" s="1459"/>
      <c r="W131" s="1459"/>
      <c r="X131" s="1459"/>
      <c r="Y131" s="1459"/>
      <c r="Z131" s="1459"/>
      <c r="AA131" s="1459"/>
      <c r="AB131" s="1459"/>
      <c r="AC131" s="1459"/>
      <c r="AD131" s="1459"/>
      <c r="AE131" s="1460"/>
      <c r="AF131" s="591">
        <v>116</v>
      </c>
      <c r="AG131" s="1451"/>
      <c r="AH131" s="1451"/>
      <c r="AI131" s="1451"/>
      <c r="AJ131" s="1451"/>
      <c r="AK131" s="1451"/>
      <c r="AL131" s="1451"/>
      <c r="AM131" s="1451"/>
      <c r="AN131" s="1451"/>
      <c r="AO131" s="1451"/>
      <c r="AP131" s="1451"/>
      <c r="AQ131" s="1451"/>
      <c r="AR131" s="1451"/>
      <c r="AS131" s="1451"/>
      <c r="AT131" s="1451"/>
      <c r="AU131" s="1451"/>
      <c r="AV131" s="1451"/>
      <c r="AW131" s="1431">
        <v>1439</v>
      </c>
      <c r="AX131" s="1431"/>
      <c r="AY131" s="1431"/>
      <c r="AZ131" s="1431"/>
      <c r="BA131" s="1431"/>
      <c r="BB131" s="1431"/>
      <c r="BC131" s="1431"/>
      <c r="BD131" s="1431"/>
      <c r="BE131" s="1432" t="s">
        <v>323</v>
      </c>
      <c r="BF131" s="1432"/>
      <c r="BG131" s="1432"/>
      <c r="BH131" s="1432"/>
      <c r="BI131" s="1432"/>
      <c r="BJ131" s="1432"/>
      <c r="BK131" s="1433"/>
      <c r="BL131" s="1434"/>
      <c r="BM131" s="526"/>
    </row>
    <row r="132" spans="1:65" ht="18" customHeight="1">
      <c r="A132" s="1458" t="s">
        <v>454</v>
      </c>
      <c r="B132" s="1459"/>
      <c r="C132" s="1459"/>
      <c r="D132" s="1459"/>
      <c r="E132" s="1459"/>
      <c r="F132" s="1459"/>
      <c r="G132" s="1459"/>
      <c r="H132" s="1459"/>
      <c r="I132" s="1459"/>
      <c r="J132" s="1459"/>
      <c r="K132" s="1459"/>
      <c r="L132" s="1459"/>
      <c r="M132" s="1459"/>
      <c r="N132" s="1459"/>
      <c r="O132" s="1459"/>
      <c r="P132" s="1459"/>
      <c r="Q132" s="1459"/>
      <c r="R132" s="1459"/>
      <c r="S132" s="1459"/>
      <c r="T132" s="1459"/>
      <c r="U132" s="1459"/>
      <c r="V132" s="1459"/>
      <c r="W132" s="1459"/>
      <c r="X132" s="1459"/>
      <c r="Y132" s="1459"/>
      <c r="Z132" s="1459"/>
      <c r="AA132" s="1459"/>
      <c r="AB132" s="1459"/>
      <c r="AC132" s="1459"/>
      <c r="AD132" s="1459"/>
      <c r="AE132" s="1460"/>
      <c r="AF132" s="599">
        <v>117</v>
      </c>
      <c r="AG132" s="1451">
        <v>48000</v>
      </c>
      <c r="AH132" s="1451"/>
      <c r="AI132" s="1451"/>
      <c r="AJ132" s="1451"/>
      <c r="AK132" s="1451"/>
      <c r="AL132" s="1451"/>
      <c r="AM132" s="1451"/>
      <c r="AN132" s="1451"/>
      <c r="AO132" s="1451">
        <v>48000</v>
      </c>
      <c r="AP132" s="1451"/>
      <c r="AQ132" s="1451"/>
      <c r="AR132" s="1451"/>
      <c r="AS132" s="1451"/>
      <c r="AT132" s="1451"/>
      <c r="AU132" s="1451"/>
      <c r="AV132" s="1451"/>
      <c r="AW132" s="1431">
        <v>71990</v>
      </c>
      <c r="AX132" s="1431"/>
      <c r="AY132" s="1431"/>
      <c r="AZ132" s="1431"/>
      <c r="BA132" s="1431"/>
      <c r="BB132" s="1431"/>
      <c r="BC132" s="1431"/>
      <c r="BD132" s="1431"/>
      <c r="BE132" s="1432" t="s">
        <v>323</v>
      </c>
      <c r="BF132" s="1432"/>
      <c r="BG132" s="1432"/>
      <c r="BH132" s="1432"/>
      <c r="BI132" s="1432"/>
      <c r="BJ132" s="1432"/>
      <c r="BK132" s="1433"/>
      <c r="BL132" s="1434"/>
      <c r="BM132" s="526"/>
    </row>
    <row r="133" spans="1:65" ht="18" customHeight="1">
      <c r="A133" s="1458" t="s">
        <v>455</v>
      </c>
      <c r="B133" s="1459"/>
      <c r="C133" s="1459"/>
      <c r="D133" s="1459"/>
      <c r="E133" s="1459"/>
      <c r="F133" s="1459"/>
      <c r="G133" s="1459"/>
      <c r="H133" s="1459"/>
      <c r="I133" s="1459"/>
      <c r="J133" s="1459"/>
      <c r="K133" s="1459"/>
      <c r="L133" s="1459"/>
      <c r="M133" s="1459"/>
      <c r="N133" s="1459"/>
      <c r="O133" s="1459"/>
      <c r="P133" s="1459"/>
      <c r="Q133" s="1459"/>
      <c r="R133" s="1459"/>
      <c r="S133" s="1459"/>
      <c r="T133" s="1459"/>
      <c r="U133" s="1459"/>
      <c r="V133" s="1459"/>
      <c r="W133" s="1459"/>
      <c r="X133" s="1459"/>
      <c r="Y133" s="1459"/>
      <c r="Z133" s="1459"/>
      <c r="AA133" s="1459"/>
      <c r="AB133" s="1459"/>
      <c r="AC133" s="1459"/>
      <c r="AD133" s="1459"/>
      <c r="AE133" s="1460"/>
      <c r="AF133" s="591">
        <v>118</v>
      </c>
      <c r="AG133" s="1451"/>
      <c r="AH133" s="1451"/>
      <c r="AI133" s="1451"/>
      <c r="AJ133" s="1451"/>
      <c r="AK133" s="1451"/>
      <c r="AL133" s="1451"/>
      <c r="AM133" s="1451"/>
      <c r="AN133" s="1451"/>
      <c r="AO133" s="1451"/>
      <c r="AP133" s="1451"/>
      <c r="AQ133" s="1451"/>
      <c r="AR133" s="1451"/>
      <c r="AS133" s="1451"/>
      <c r="AT133" s="1451"/>
      <c r="AU133" s="1451"/>
      <c r="AV133" s="1451"/>
      <c r="AW133" s="1431"/>
      <c r="AX133" s="1431"/>
      <c r="AY133" s="1431"/>
      <c r="AZ133" s="1431"/>
      <c r="BA133" s="1431"/>
      <c r="BB133" s="1431"/>
      <c r="BC133" s="1431"/>
      <c r="BD133" s="1431"/>
      <c r="BE133" s="1432" t="s">
        <v>323</v>
      </c>
      <c r="BF133" s="1432"/>
      <c r="BG133" s="1432"/>
      <c r="BH133" s="1432"/>
      <c r="BI133" s="1432"/>
      <c r="BJ133" s="1432"/>
      <c r="BK133" s="1433"/>
      <c r="BL133" s="1434"/>
      <c r="BM133" s="526"/>
    </row>
    <row r="134" spans="1:65" ht="18" customHeight="1">
      <c r="A134" s="1458" t="s">
        <v>456</v>
      </c>
      <c r="B134" s="1459"/>
      <c r="C134" s="1459"/>
      <c r="D134" s="1459"/>
      <c r="E134" s="1459"/>
      <c r="F134" s="1459"/>
      <c r="G134" s="1459"/>
      <c r="H134" s="1459"/>
      <c r="I134" s="1459"/>
      <c r="J134" s="1459"/>
      <c r="K134" s="1459"/>
      <c r="L134" s="1459"/>
      <c r="M134" s="1459"/>
      <c r="N134" s="1459"/>
      <c r="O134" s="1459"/>
      <c r="P134" s="1459"/>
      <c r="Q134" s="1459"/>
      <c r="R134" s="1459"/>
      <c r="S134" s="1459"/>
      <c r="T134" s="1459"/>
      <c r="U134" s="1459"/>
      <c r="V134" s="1459"/>
      <c r="W134" s="1459"/>
      <c r="X134" s="1459"/>
      <c r="Y134" s="1459"/>
      <c r="Z134" s="1459"/>
      <c r="AA134" s="1459"/>
      <c r="AB134" s="1459"/>
      <c r="AC134" s="1459"/>
      <c r="AD134" s="1459"/>
      <c r="AE134" s="1460"/>
      <c r="AF134" s="591">
        <v>119</v>
      </c>
      <c r="AG134" s="1451"/>
      <c r="AH134" s="1451"/>
      <c r="AI134" s="1451"/>
      <c r="AJ134" s="1451"/>
      <c r="AK134" s="1451"/>
      <c r="AL134" s="1451"/>
      <c r="AM134" s="1451"/>
      <c r="AN134" s="1451"/>
      <c r="AO134" s="1451"/>
      <c r="AP134" s="1451"/>
      <c r="AQ134" s="1451"/>
      <c r="AR134" s="1451"/>
      <c r="AS134" s="1451"/>
      <c r="AT134" s="1451"/>
      <c r="AU134" s="1451"/>
      <c r="AV134" s="1451"/>
      <c r="AW134" s="1431"/>
      <c r="AX134" s="1431"/>
      <c r="AY134" s="1431"/>
      <c r="AZ134" s="1431"/>
      <c r="BA134" s="1431"/>
      <c r="BB134" s="1431"/>
      <c r="BC134" s="1431"/>
      <c r="BD134" s="1431"/>
      <c r="BE134" s="1432" t="s">
        <v>323</v>
      </c>
      <c r="BF134" s="1432"/>
      <c r="BG134" s="1432"/>
      <c r="BH134" s="1432"/>
      <c r="BI134" s="1432"/>
      <c r="BJ134" s="1432"/>
      <c r="BK134" s="1433"/>
      <c r="BL134" s="1434"/>
      <c r="BM134" s="526"/>
    </row>
    <row r="135" spans="1:66" ht="23.25" customHeight="1">
      <c r="A135" s="1458" t="s">
        <v>457</v>
      </c>
      <c r="B135" s="1459"/>
      <c r="C135" s="1459"/>
      <c r="D135" s="1459"/>
      <c r="E135" s="1459"/>
      <c r="F135" s="1459"/>
      <c r="G135" s="1459"/>
      <c r="H135" s="1459"/>
      <c r="I135" s="1459"/>
      <c r="J135" s="1459"/>
      <c r="K135" s="1459"/>
      <c r="L135" s="1459"/>
      <c r="M135" s="1459"/>
      <c r="N135" s="1459"/>
      <c r="O135" s="1459"/>
      <c r="P135" s="1459"/>
      <c r="Q135" s="1459"/>
      <c r="R135" s="1459"/>
      <c r="S135" s="1459"/>
      <c r="T135" s="1459"/>
      <c r="U135" s="1459"/>
      <c r="V135" s="1459"/>
      <c r="W135" s="1459"/>
      <c r="X135" s="1459"/>
      <c r="Y135" s="1459"/>
      <c r="Z135" s="1459"/>
      <c r="AA135" s="1459"/>
      <c r="AB135" s="1459"/>
      <c r="AC135" s="1459"/>
      <c r="AD135" s="1459"/>
      <c r="AE135" s="1460"/>
      <c r="AF135" s="599">
        <v>120</v>
      </c>
      <c r="AG135" s="1451"/>
      <c r="AH135" s="1451"/>
      <c r="AI135" s="1451"/>
      <c r="AJ135" s="1451"/>
      <c r="AK135" s="1451"/>
      <c r="AL135" s="1451"/>
      <c r="AM135" s="1451"/>
      <c r="AN135" s="1451"/>
      <c r="AO135" s="1451"/>
      <c r="AP135" s="1451"/>
      <c r="AQ135" s="1451"/>
      <c r="AR135" s="1451"/>
      <c r="AS135" s="1451"/>
      <c r="AT135" s="1451"/>
      <c r="AU135" s="1451"/>
      <c r="AV135" s="1451"/>
      <c r="AW135" s="1431"/>
      <c r="AX135" s="1431"/>
      <c r="AY135" s="1431"/>
      <c r="AZ135" s="1431"/>
      <c r="BA135" s="1431"/>
      <c r="BB135" s="1431"/>
      <c r="BC135" s="1431"/>
      <c r="BD135" s="1431"/>
      <c r="BE135" s="1432" t="s">
        <v>323</v>
      </c>
      <c r="BF135" s="1432"/>
      <c r="BG135" s="1432"/>
      <c r="BH135" s="1432"/>
      <c r="BI135" s="1432"/>
      <c r="BJ135" s="1432"/>
      <c r="BK135" s="1433"/>
      <c r="BL135" s="1434"/>
      <c r="BM135" s="526"/>
      <c r="BN135" s="526"/>
    </row>
    <row r="136" spans="1:64" ht="25.5" customHeight="1">
      <c r="A136" s="1458" t="s">
        <v>458</v>
      </c>
      <c r="B136" s="1459"/>
      <c r="C136" s="1459"/>
      <c r="D136" s="1459"/>
      <c r="E136" s="1459"/>
      <c r="F136" s="1459"/>
      <c r="G136" s="1459"/>
      <c r="H136" s="1459"/>
      <c r="I136" s="1459"/>
      <c r="J136" s="1459"/>
      <c r="K136" s="1459"/>
      <c r="L136" s="1459"/>
      <c r="M136" s="1459"/>
      <c r="N136" s="1459"/>
      <c r="O136" s="1459"/>
      <c r="P136" s="1459"/>
      <c r="Q136" s="1459"/>
      <c r="R136" s="1459"/>
      <c r="S136" s="1523" t="s">
        <v>459</v>
      </c>
      <c r="T136" s="1523"/>
      <c r="U136" s="1523"/>
      <c r="V136" s="1523"/>
      <c r="W136" s="1523"/>
      <c r="X136" s="1523"/>
      <c r="Y136" s="1523"/>
      <c r="Z136" s="1523"/>
      <c r="AA136" s="1523"/>
      <c r="AB136" s="1523"/>
      <c r="AC136" s="1523"/>
      <c r="AD136" s="1523"/>
      <c r="AE136" s="1524"/>
      <c r="AF136" s="591">
        <v>121</v>
      </c>
      <c r="AG136" s="1439">
        <v>15416482</v>
      </c>
      <c r="AH136" s="1439"/>
      <c r="AI136" s="1439"/>
      <c r="AJ136" s="1439"/>
      <c r="AK136" s="1439"/>
      <c r="AL136" s="1439"/>
      <c r="AM136" s="1439"/>
      <c r="AN136" s="1439"/>
      <c r="AO136" s="1439">
        <v>17283774</v>
      </c>
      <c r="AP136" s="1439"/>
      <c r="AQ136" s="1439"/>
      <c r="AR136" s="1439"/>
      <c r="AS136" s="1439"/>
      <c r="AT136" s="1439"/>
      <c r="AU136" s="1439"/>
      <c r="AV136" s="1439"/>
      <c r="AW136" s="1439">
        <v>17273622</v>
      </c>
      <c r="AX136" s="1439"/>
      <c r="AY136" s="1439"/>
      <c r="AZ136" s="1439"/>
      <c r="BA136" s="1439"/>
      <c r="BB136" s="1439"/>
      <c r="BC136" s="1439"/>
      <c r="BD136" s="1439"/>
      <c r="BE136" s="1443">
        <v>1387283</v>
      </c>
      <c r="BF136" s="1443"/>
      <c r="BG136" s="1443"/>
      <c r="BH136" s="1443"/>
      <c r="BI136" s="1443"/>
      <c r="BJ136" s="1443"/>
      <c r="BK136" s="1444"/>
      <c r="BL136" s="1445"/>
    </row>
    <row r="137" spans="1:64" ht="21.75" customHeight="1">
      <c r="A137" s="1458" t="s">
        <v>460</v>
      </c>
      <c r="B137" s="1459"/>
      <c r="C137" s="1459"/>
      <c r="D137" s="1459"/>
      <c r="E137" s="1459"/>
      <c r="F137" s="1459"/>
      <c r="G137" s="1459"/>
      <c r="H137" s="1459"/>
      <c r="I137" s="1459"/>
      <c r="J137" s="1459"/>
      <c r="K137" s="1459"/>
      <c r="L137" s="1459"/>
      <c r="M137" s="1459"/>
      <c r="N137" s="1459"/>
      <c r="O137" s="1459"/>
      <c r="P137" s="1459"/>
      <c r="Q137" s="1459"/>
      <c r="R137" s="1459"/>
      <c r="S137" s="1459"/>
      <c r="T137" s="1459"/>
      <c r="U137" s="1459"/>
      <c r="V137" s="1459"/>
      <c r="W137" s="1459"/>
      <c r="X137" s="1459"/>
      <c r="Y137" s="1459"/>
      <c r="Z137" s="1459"/>
      <c r="AA137" s="1459"/>
      <c r="AB137" s="1459"/>
      <c r="AC137" s="1459"/>
      <c r="AD137" s="1459"/>
      <c r="AE137" s="1460"/>
      <c r="AF137" s="599">
        <v>122</v>
      </c>
      <c r="AG137" s="1451">
        <v>3409767</v>
      </c>
      <c r="AH137" s="1451"/>
      <c r="AI137" s="1451"/>
      <c r="AJ137" s="1451"/>
      <c r="AK137" s="1451"/>
      <c r="AL137" s="1451"/>
      <c r="AM137" s="1451"/>
      <c r="AN137" s="1451"/>
      <c r="AO137" s="1451">
        <v>3735489</v>
      </c>
      <c r="AP137" s="1451"/>
      <c r="AQ137" s="1451"/>
      <c r="AR137" s="1451"/>
      <c r="AS137" s="1451"/>
      <c r="AT137" s="1451"/>
      <c r="AU137" s="1451"/>
      <c r="AV137" s="1451"/>
      <c r="AW137" s="1431">
        <v>3735489</v>
      </c>
      <c r="AX137" s="1431"/>
      <c r="AY137" s="1431"/>
      <c r="AZ137" s="1431"/>
      <c r="BA137" s="1431"/>
      <c r="BB137" s="1431"/>
      <c r="BC137" s="1431"/>
      <c r="BD137" s="1431"/>
      <c r="BE137" s="1432" t="s">
        <v>323</v>
      </c>
      <c r="BF137" s="1432"/>
      <c r="BG137" s="1432"/>
      <c r="BH137" s="1432"/>
      <c r="BI137" s="1432"/>
      <c r="BJ137" s="1432"/>
      <c r="BK137" s="1433"/>
      <c r="BL137" s="1434"/>
    </row>
    <row r="138" spans="1:64" ht="21.75" customHeight="1">
      <c r="A138" s="1458" t="s">
        <v>461</v>
      </c>
      <c r="B138" s="1459"/>
      <c r="C138" s="1459"/>
      <c r="D138" s="1459"/>
      <c r="E138" s="1459"/>
      <c r="F138" s="1459"/>
      <c r="G138" s="1459"/>
      <c r="H138" s="1459"/>
      <c r="I138" s="1459"/>
      <c r="J138" s="1459"/>
      <c r="K138" s="1459"/>
      <c r="L138" s="1459"/>
      <c r="M138" s="1459"/>
      <c r="N138" s="1459"/>
      <c r="O138" s="1459"/>
      <c r="P138" s="1459"/>
      <c r="Q138" s="1459"/>
      <c r="R138" s="1459"/>
      <c r="S138" s="1459"/>
      <c r="T138" s="1459"/>
      <c r="U138" s="1459"/>
      <c r="V138" s="1459"/>
      <c r="W138" s="1459"/>
      <c r="X138" s="1459"/>
      <c r="Y138" s="1459"/>
      <c r="Z138" s="1459"/>
      <c r="AA138" s="1459"/>
      <c r="AB138" s="1459"/>
      <c r="AC138" s="1459"/>
      <c r="AD138" s="1459"/>
      <c r="AE138" s="1460"/>
      <c r="AF138" s="591">
        <v>123</v>
      </c>
      <c r="AG138" s="1451"/>
      <c r="AH138" s="1451"/>
      <c r="AI138" s="1451"/>
      <c r="AJ138" s="1451"/>
      <c r="AK138" s="1451"/>
      <c r="AL138" s="1451"/>
      <c r="AM138" s="1451"/>
      <c r="AN138" s="1451"/>
      <c r="AO138" s="1451"/>
      <c r="AP138" s="1451"/>
      <c r="AQ138" s="1451"/>
      <c r="AR138" s="1451"/>
      <c r="AS138" s="1451"/>
      <c r="AT138" s="1451"/>
      <c r="AU138" s="1451"/>
      <c r="AV138" s="1451"/>
      <c r="AW138" s="1431"/>
      <c r="AX138" s="1431"/>
      <c r="AY138" s="1431"/>
      <c r="AZ138" s="1431"/>
      <c r="BA138" s="1431"/>
      <c r="BB138" s="1431"/>
      <c r="BC138" s="1431"/>
      <c r="BD138" s="1431"/>
      <c r="BE138" s="1432" t="s">
        <v>323</v>
      </c>
      <c r="BF138" s="1432"/>
      <c r="BG138" s="1432"/>
      <c r="BH138" s="1432"/>
      <c r="BI138" s="1432"/>
      <c r="BJ138" s="1432"/>
      <c r="BK138" s="1433"/>
      <c r="BL138" s="1434"/>
    </row>
    <row r="139" spans="1:64" ht="21.75" customHeight="1">
      <c r="A139" s="1458" t="s">
        <v>462</v>
      </c>
      <c r="B139" s="1459"/>
      <c r="C139" s="1459"/>
      <c r="D139" s="1459"/>
      <c r="E139" s="1459"/>
      <c r="F139" s="1459"/>
      <c r="G139" s="1459"/>
      <c r="H139" s="1459"/>
      <c r="I139" s="1459"/>
      <c r="J139" s="1459"/>
      <c r="K139" s="1459"/>
      <c r="L139" s="1459"/>
      <c r="M139" s="1459"/>
      <c r="N139" s="1459"/>
      <c r="O139" s="1459"/>
      <c r="P139" s="1459"/>
      <c r="Q139" s="1459"/>
      <c r="R139" s="593"/>
      <c r="S139" s="593"/>
      <c r="T139" s="593"/>
      <c r="U139" s="1470" t="s">
        <v>463</v>
      </c>
      <c r="V139" s="1470"/>
      <c r="W139" s="1470"/>
      <c r="X139" s="1470"/>
      <c r="Y139" s="1470"/>
      <c r="Z139" s="1470"/>
      <c r="AA139" s="1470"/>
      <c r="AB139" s="1470"/>
      <c r="AC139" s="1470"/>
      <c r="AD139" s="1470"/>
      <c r="AE139" s="1471"/>
      <c r="AF139" s="599">
        <v>124</v>
      </c>
      <c r="AG139" s="1439">
        <v>1095991</v>
      </c>
      <c r="AH139" s="1439"/>
      <c r="AI139" s="1439"/>
      <c r="AJ139" s="1439"/>
      <c r="AK139" s="1439"/>
      <c r="AL139" s="1439"/>
      <c r="AM139" s="1439"/>
      <c r="AN139" s="1439"/>
      <c r="AO139" s="1439">
        <v>2116273</v>
      </c>
      <c r="AP139" s="1439"/>
      <c r="AQ139" s="1439"/>
      <c r="AR139" s="1439"/>
      <c r="AS139" s="1439"/>
      <c r="AT139" s="1439"/>
      <c r="AU139" s="1439"/>
      <c r="AV139" s="1439"/>
      <c r="AW139" s="1439">
        <v>1951345</v>
      </c>
      <c r="AX139" s="1439"/>
      <c r="AY139" s="1439"/>
      <c r="AZ139" s="1439"/>
      <c r="BA139" s="1439"/>
      <c r="BB139" s="1439"/>
      <c r="BC139" s="1439"/>
      <c r="BD139" s="1439"/>
      <c r="BE139" s="1440"/>
      <c r="BF139" s="1440"/>
      <c r="BG139" s="1440"/>
      <c r="BH139" s="1440"/>
      <c r="BI139" s="1440"/>
      <c r="BJ139" s="1440"/>
      <c r="BK139" s="1441"/>
      <c r="BL139" s="1442"/>
    </row>
    <row r="140" spans="1:66" ht="21" customHeight="1">
      <c r="A140" s="1458" t="s">
        <v>464</v>
      </c>
      <c r="B140" s="1459"/>
      <c r="C140" s="1459"/>
      <c r="D140" s="1459"/>
      <c r="E140" s="1459"/>
      <c r="F140" s="1459"/>
      <c r="G140" s="1459"/>
      <c r="H140" s="1459"/>
      <c r="I140" s="1459"/>
      <c r="J140" s="1459"/>
      <c r="K140" s="1459"/>
      <c r="L140" s="1459"/>
      <c r="M140" s="1459"/>
      <c r="N140" s="1459"/>
      <c r="O140" s="1459"/>
      <c r="P140" s="1459"/>
      <c r="Q140" s="1459"/>
      <c r="R140" s="1459"/>
      <c r="S140" s="1459"/>
      <c r="T140" s="1459"/>
      <c r="U140" s="1459"/>
      <c r="V140" s="1459"/>
      <c r="W140" s="1459"/>
      <c r="X140" s="1459"/>
      <c r="Y140" s="1459"/>
      <c r="Z140" s="1459"/>
      <c r="AA140" s="1459"/>
      <c r="AB140" s="1459"/>
      <c r="AC140" s="1459"/>
      <c r="AD140" s="1459"/>
      <c r="AE140" s="1460"/>
      <c r="AF140" s="591">
        <v>125</v>
      </c>
      <c r="AG140" s="1451">
        <v>695991</v>
      </c>
      <c r="AH140" s="1451"/>
      <c r="AI140" s="1451"/>
      <c r="AJ140" s="1451"/>
      <c r="AK140" s="1451"/>
      <c r="AL140" s="1451"/>
      <c r="AM140" s="1451"/>
      <c r="AN140" s="1451"/>
      <c r="AO140" s="1451">
        <v>2116273</v>
      </c>
      <c r="AP140" s="1451"/>
      <c r="AQ140" s="1451"/>
      <c r="AR140" s="1451"/>
      <c r="AS140" s="1451"/>
      <c r="AT140" s="1451"/>
      <c r="AU140" s="1451"/>
      <c r="AV140" s="1451"/>
      <c r="AW140" s="1431">
        <v>1576580</v>
      </c>
      <c r="AX140" s="1431"/>
      <c r="AY140" s="1431"/>
      <c r="AZ140" s="1431"/>
      <c r="BA140" s="1431"/>
      <c r="BB140" s="1431"/>
      <c r="BC140" s="1431"/>
      <c r="BD140" s="1431"/>
      <c r="BE140" s="1432" t="s">
        <v>323</v>
      </c>
      <c r="BF140" s="1432"/>
      <c r="BG140" s="1432"/>
      <c r="BH140" s="1432"/>
      <c r="BI140" s="1432"/>
      <c r="BJ140" s="1432"/>
      <c r="BK140" s="1433"/>
      <c r="BL140" s="1434"/>
      <c r="BN140" s="526"/>
    </row>
    <row r="141" spans="1:65" ht="18" customHeight="1">
      <c r="A141" s="1453" t="s">
        <v>465</v>
      </c>
      <c r="B141" s="1454"/>
      <c r="C141" s="1454"/>
      <c r="D141" s="1454"/>
      <c r="E141" s="1454"/>
      <c r="F141" s="1454"/>
      <c r="G141" s="1454"/>
      <c r="H141" s="1454"/>
      <c r="I141" s="1454"/>
      <c r="J141" s="1454"/>
      <c r="K141" s="1454"/>
      <c r="L141" s="1454"/>
      <c r="M141" s="1454"/>
      <c r="N141" s="1454"/>
      <c r="O141" s="1454"/>
      <c r="P141" s="1454"/>
      <c r="Q141" s="1454"/>
      <c r="R141" s="1454"/>
      <c r="S141" s="1454"/>
      <c r="T141" s="1454"/>
      <c r="U141" s="1454"/>
      <c r="V141" s="1454"/>
      <c r="W141" s="1454"/>
      <c r="X141" s="1454"/>
      <c r="Y141" s="1454"/>
      <c r="Z141" s="1454"/>
      <c r="AA141" s="1454"/>
      <c r="AB141" s="1454"/>
      <c r="AC141" s="1454"/>
      <c r="AD141" s="1454"/>
      <c r="AE141" s="1455"/>
      <c r="AF141" s="600">
        <v>126</v>
      </c>
      <c r="AG141" s="1451"/>
      <c r="AH141" s="1451"/>
      <c r="AI141" s="1451"/>
      <c r="AJ141" s="1451"/>
      <c r="AK141" s="1451"/>
      <c r="AL141" s="1451"/>
      <c r="AM141" s="1451"/>
      <c r="AN141" s="1451"/>
      <c r="AO141" s="1451"/>
      <c r="AP141" s="1451"/>
      <c r="AQ141" s="1451"/>
      <c r="AR141" s="1451"/>
      <c r="AS141" s="1451"/>
      <c r="AT141" s="1451"/>
      <c r="AU141" s="1451"/>
      <c r="AV141" s="1451"/>
      <c r="AW141" s="1431"/>
      <c r="AX141" s="1431"/>
      <c r="AY141" s="1431"/>
      <c r="AZ141" s="1431"/>
      <c r="BA141" s="1431"/>
      <c r="BB141" s="1431"/>
      <c r="BC141" s="1431"/>
      <c r="BD141" s="1431"/>
      <c r="BE141" s="1432" t="s">
        <v>323</v>
      </c>
      <c r="BF141" s="1432"/>
      <c r="BG141" s="1432"/>
      <c r="BH141" s="1432"/>
      <c r="BI141" s="1432"/>
      <c r="BJ141" s="1432"/>
      <c r="BK141" s="1433"/>
      <c r="BL141" s="1434"/>
      <c r="BM141" s="526"/>
    </row>
    <row r="142" spans="1:65" ht="18" customHeight="1">
      <c r="A142" s="1453" t="s">
        <v>466</v>
      </c>
      <c r="B142" s="1454"/>
      <c r="C142" s="1454"/>
      <c r="D142" s="1454"/>
      <c r="E142" s="1454"/>
      <c r="F142" s="1454"/>
      <c r="G142" s="1454"/>
      <c r="H142" s="1454"/>
      <c r="I142" s="1454"/>
      <c r="J142" s="1454"/>
      <c r="K142" s="1454"/>
      <c r="L142" s="1454"/>
      <c r="M142" s="1454"/>
      <c r="N142" s="1454"/>
      <c r="O142" s="1454"/>
      <c r="P142" s="1454"/>
      <c r="Q142" s="1454"/>
      <c r="R142" s="1454"/>
      <c r="S142" s="1454"/>
      <c r="T142" s="1454"/>
      <c r="U142" s="1454"/>
      <c r="V142" s="1454"/>
      <c r="W142" s="1454"/>
      <c r="X142" s="1454"/>
      <c r="Y142" s="1454"/>
      <c r="Z142" s="1454"/>
      <c r="AA142" s="1454"/>
      <c r="AB142" s="1454"/>
      <c r="AC142" s="1454"/>
      <c r="AD142" s="1454"/>
      <c r="AE142" s="1455"/>
      <c r="AF142" s="600">
        <v>127</v>
      </c>
      <c r="AG142" s="1451"/>
      <c r="AH142" s="1451"/>
      <c r="AI142" s="1451"/>
      <c r="AJ142" s="1451"/>
      <c r="AK142" s="1451"/>
      <c r="AL142" s="1451"/>
      <c r="AM142" s="1451"/>
      <c r="AN142" s="1451"/>
      <c r="AO142" s="1451"/>
      <c r="AP142" s="1451"/>
      <c r="AQ142" s="1451"/>
      <c r="AR142" s="1451"/>
      <c r="AS142" s="1451"/>
      <c r="AT142" s="1451"/>
      <c r="AU142" s="1451"/>
      <c r="AV142" s="1451"/>
      <c r="AW142" s="1431"/>
      <c r="AX142" s="1431"/>
      <c r="AY142" s="1431"/>
      <c r="AZ142" s="1431"/>
      <c r="BA142" s="1431"/>
      <c r="BB142" s="1431"/>
      <c r="BC142" s="1431"/>
      <c r="BD142" s="1431"/>
      <c r="BE142" s="1432"/>
      <c r="BF142" s="1432"/>
      <c r="BG142" s="1432"/>
      <c r="BH142" s="1432"/>
      <c r="BI142" s="1432"/>
      <c r="BJ142" s="1432"/>
      <c r="BK142" s="1433"/>
      <c r="BL142" s="1434"/>
      <c r="BM142" s="526"/>
    </row>
    <row r="143" spans="1:65" ht="18" customHeight="1">
      <c r="A143" s="1453" t="s">
        <v>467</v>
      </c>
      <c r="B143" s="1454"/>
      <c r="C143" s="1454"/>
      <c r="D143" s="1454"/>
      <c r="E143" s="1454"/>
      <c r="F143" s="1454"/>
      <c r="G143" s="1454"/>
      <c r="H143" s="1454"/>
      <c r="I143" s="1454"/>
      <c r="J143" s="1454"/>
      <c r="K143" s="1454"/>
      <c r="L143" s="1454"/>
      <c r="M143" s="1454"/>
      <c r="N143" s="1454"/>
      <c r="O143" s="1454"/>
      <c r="P143" s="1454"/>
      <c r="Q143" s="1454"/>
      <c r="R143" s="1454"/>
      <c r="S143" s="1454"/>
      <c r="T143" s="1454"/>
      <c r="U143" s="1454"/>
      <c r="V143" s="1454"/>
      <c r="W143" s="1454"/>
      <c r="X143" s="1454"/>
      <c r="Y143" s="1454"/>
      <c r="Z143" s="1454"/>
      <c r="AA143" s="1454"/>
      <c r="AB143" s="1454"/>
      <c r="AC143" s="1454"/>
      <c r="AD143" s="1454"/>
      <c r="AE143" s="1455"/>
      <c r="AF143" s="600">
        <v>128</v>
      </c>
      <c r="AG143" s="1451"/>
      <c r="AH143" s="1451"/>
      <c r="AI143" s="1451"/>
      <c r="AJ143" s="1451"/>
      <c r="AK143" s="1451"/>
      <c r="AL143" s="1451"/>
      <c r="AM143" s="1451"/>
      <c r="AN143" s="1451"/>
      <c r="AO143" s="1451"/>
      <c r="AP143" s="1451"/>
      <c r="AQ143" s="1451"/>
      <c r="AR143" s="1451"/>
      <c r="AS143" s="1451"/>
      <c r="AT143" s="1451"/>
      <c r="AU143" s="1451"/>
      <c r="AV143" s="1451"/>
      <c r="AW143" s="1431"/>
      <c r="AX143" s="1431"/>
      <c r="AY143" s="1431"/>
      <c r="AZ143" s="1431"/>
      <c r="BA143" s="1431"/>
      <c r="BB143" s="1431"/>
      <c r="BC143" s="1431"/>
      <c r="BD143" s="1431"/>
      <c r="BE143" s="1432" t="s">
        <v>323</v>
      </c>
      <c r="BF143" s="1432"/>
      <c r="BG143" s="1432"/>
      <c r="BH143" s="1432"/>
      <c r="BI143" s="1432"/>
      <c r="BJ143" s="1432"/>
      <c r="BK143" s="1433"/>
      <c r="BL143" s="1434"/>
      <c r="BM143" s="526"/>
    </row>
    <row r="144" spans="1:65" ht="18" customHeight="1">
      <c r="A144" s="1453" t="s">
        <v>468</v>
      </c>
      <c r="B144" s="1454"/>
      <c r="C144" s="1454"/>
      <c r="D144" s="1454"/>
      <c r="E144" s="1454"/>
      <c r="F144" s="1454"/>
      <c r="G144" s="1454"/>
      <c r="H144" s="1454"/>
      <c r="I144" s="1454"/>
      <c r="J144" s="1454"/>
      <c r="K144" s="1454"/>
      <c r="L144" s="1454"/>
      <c r="M144" s="1454"/>
      <c r="N144" s="1454"/>
      <c r="O144" s="1454"/>
      <c r="P144" s="1454"/>
      <c r="Q144" s="1454"/>
      <c r="R144" s="1454"/>
      <c r="S144" s="1454"/>
      <c r="T144" s="1454"/>
      <c r="U144" s="1454"/>
      <c r="V144" s="1454"/>
      <c r="W144" s="1454"/>
      <c r="X144" s="1454"/>
      <c r="Y144" s="1454"/>
      <c r="Z144" s="1454"/>
      <c r="AA144" s="1454"/>
      <c r="AB144" s="1454"/>
      <c r="AC144" s="1454"/>
      <c r="AD144" s="1454"/>
      <c r="AE144" s="1455"/>
      <c r="AF144" s="600">
        <v>129</v>
      </c>
      <c r="AG144" s="1451"/>
      <c r="AH144" s="1451"/>
      <c r="AI144" s="1451"/>
      <c r="AJ144" s="1451"/>
      <c r="AK144" s="1451"/>
      <c r="AL144" s="1451"/>
      <c r="AM144" s="1451"/>
      <c r="AN144" s="1451"/>
      <c r="AO144" s="1451"/>
      <c r="AP144" s="1451"/>
      <c r="AQ144" s="1451"/>
      <c r="AR144" s="1451"/>
      <c r="AS144" s="1451"/>
      <c r="AT144" s="1451"/>
      <c r="AU144" s="1451"/>
      <c r="AV144" s="1451"/>
      <c r="AW144" s="1431"/>
      <c r="AX144" s="1431"/>
      <c r="AY144" s="1431"/>
      <c r="AZ144" s="1431"/>
      <c r="BA144" s="1431"/>
      <c r="BB144" s="1431"/>
      <c r="BC144" s="1431"/>
      <c r="BD144" s="1431"/>
      <c r="BE144" s="1432" t="s">
        <v>323</v>
      </c>
      <c r="BF144" s="1432"/>
      <c r="BG144" s="1432"/>
      <c r="BH144" s="1432"/>
      <c r="BI144" s="1432"/>
      <c r="BJ144" s="1432"/>
      <c r="BK144" s="1433"/>
      <c r="BL144" s="1434"/>
      <c r="BM144" s="526"/>
    </row>
    <row r="145" spans="1:65" ht="18" customHeight="1">
      <c r="A145" s="1453" t="s">
        <v>469</v>
      </c>
      <c r="B145" s="1454"/>
      <c r="C145" s="1454"/>
      <c r="D145" s="1454"/>
      <c r="E145" s="1454"/>
      <c r="F145" s="1454"/>
      <c r="G145" s="1454"/>
      <c r="H145" s="1454"/>
      <c r="I145" s="1454"/>
      <c r="J145" s="1454"/>
      <c r="K145" s="1454"/>
      <c r="L145" s="1454"/>
      <c r="M145" s="1454"/>
      <c r="N145" s="1454"/>
      <c r="O145" s="1454"/>
      <c r="P145" s="1454"/>
      <c r="Q145" s="1454"/>
      <c r="R145" s="1454"/>
      <c r="S145" s="1454"/>
      <c r="T145" s="1454"/>
      <c r="U145" s="1454"/>
      <c r="V145" s="1454"/>
      <c r="W145" s="1454"/>
      <c r="X145" s="1454"/>
      <c r="Y145" s="1454"/>
      <c r="Z145" s="1454"/>
      <c r="AA145" s="1454"/>
      <c r="AB145" s="1454"/>
      <c r="AC145" s="1454"/>
      <c r="AD145" s="1454"/>
      <c r="AE145" s="1455"/>
      <c r="AF145" s="600">
        <v>130</v>
      </c>
      <c r="AG145" s="1451"/>
      <c r="AH145" s="1451"/>
      <c r="AI145" s="1451"/>
      <c r="AJ145" s="1451"/>
      <c r="AK145" s="1451"/>
      <c r="AL145" s="1451"/>
      <c r="AM145" s="1451"/>
      <c r="AN145" s="1451"/>
      <c r="AO145" s="1451"/>
      <c r="AP145" s="1451"/>
      <c r="AQ145" s="1451"/>
      <c r="AR145" s="1451"/>
      <c r="AS145" s="1451"/>
      <c r="AT145" s="1451"/>
      <c r="AU145" s="1451"/>
      <c r="AV145" s="1451"/>
      <c r="AW145" s="1431"/>
      <c r="AX145" s="1431"/>
      <c r="AY145" s="1431"/>
      <c r="AZ145" s="1431"/>
      <c r="BA145" s="1431"/>
      <c r="BB145" s="1431"/>
      <c r="BC145" s="1431"/>
      <c r="BD145" s="1431"/>
      <c r="BE145" s="1432" t="s">
        <v>323</v>
      </c>
      <c r="BF145" s="1432"/>
      <c r="BG145" s="1432"/>
      <c r="BH145" s="1432"/>
      <c r="BI145" s="1432"/>
      <c r="BJ145" s="1432"/>
      <c r="BK145" s="1433"/>
      <c r="BL145" s="1434"/>
      <c r="BM145" s="526"/>
    </row>
    <row r="146" spans="1:65" ht="18" customHeight="1">
      <c r="A146" s="1453" t="s">
        <v>470</v>
      </c>
      <c r="B146" s="1454"/>
      <c r="C146" s="1454"/>
      <c r="D146" s="1454"/>
      <c r="E146" s="1454"/>
      <c r="F146" s="1454"/>
      <c r="G146" s="1454"/>
      <c r="H146" s="1454"/>
      <c r="I146" s="1454"/>
      <c r="J146" s="1454"/>
      <c r="K146" s="1454"/>
      <c r="L146" s="1454"/>
      <c r="M146" s="1454"/>
      <c r="N146" s="1454"/>
      <c r="O146" s="1454"/>
      <c r="P146" s="1454"/>
      <c r="Q146" s="1454"/>
      <c r="R146" s="1454"/>
      <c r="S146" s="1454"/>
      <c r="T146" s="1454"/>
      <c r="U146" s="1454"/>
      <c r="V146" s="1454"/>
      <c r="W146" s="1454"/>
      <c r="X146" s="1454"/>
      <c r="Y146" s="1454"/>
      <c r="Z146" s="1454"/>
      <c r="AA146" s="1454"/>
      <c r="AB146" s="1454"/>
      <c r="AC146" s="1454"/>
      <c r="AD146" s="1454"/>
      <c r="AE146" s="1455"/>
      <c r="AF146" s="600">
        <v>131</v>
      </c>
      <c r="AG146" s="1451"/>
      <c r="AH146" s="1451"/>
      <c r="AI146" s="1451"/>
      <c r="AJ146" s="1451"/>
      <c r="AK146" s="1451"/>
      <c r="AL146" s="1451"/>
      <c r="AM146" s="1451"/>
      <c r="AN146" s="1451"/>
      <c r="AO146" s="1451"/>
      <c r="AP146" s="1451"/>
      <c r="AQ146" s="1451"/>
      <c r="AR146" s="1451"/>
      <c r="AS146" s="1451"/>
      <c r="AT146" s="1451"/>
      <c r="AU146" s="1451"/>
      <c r="AV146" s="1451"/>
      <c r="AW146" s="1431"/>
      <c r="AX146" s="1431"/>
      <c r="AY146" s="1431"/>
      <c r="AZ146" s="1431"/>
      <c r="BA146" s="1431"/>
      <c r="BB146" s="1431"/>
      <c r="BC146" s="1431"/>
      <c r="BD146" s="1431"/>
      <c r="BE146" s="1432" t="s">
        <v>323</v>
      </c>
      <c r="BF146" s="1432"/>
      <c r="BG146" s="1432"/>
      <c r="BH146" s="1432"/>
      <c r="BI146" s="1432"/>
      <c r="BJ146" s="1432"/>
      <c r="BK146" s="1433"/>
      <c r="BL146" s="1434"/>
      <c r="BM146" s="526"/>
    </row>
    <row r="147" spans="1:65" ht="18" customHeight="1">
      <c r="A147" s="1453" t="s">
        <v>471</v>
      </c>
      <c r="B147" s="1454"/>
      <c r="C147" s="1454"/>
      <c r="D147" s="1454"/>
      <c r="E147" s="1454"/>
      <c r="F147" s="1454"/>
      <c r="G147" s="1454"/>
      <c r="H147" s="1454"/>
      <c r="I147" s="1454"/>
      <c r="J147" s="1454"/>
      <c r="K147" s="1454"/>
      <c r="L147" s="1454"/>
      <c r="M147" s="1454"/>
      <c r="N147" s="1454"/>
      <c r="O147" s="1454"/>
      <c r="P147" s="1454"/>
      <c r="Q147" s="1454"/>
      <c r="R147" s="1454"/>
      <c r="S147" s="1454"/>
      <c r="T147" s="1454"/>
      <c r="U147" s="1454"/>
      <c r="V147" s="1454"/>
      <c r="W147" s="1454"/>
      <c r="X147" s="1454"/>
      <c r="Y147" s="1454"/>
      <c r="Z147" s="1454"/>
      <c r="AA147" s="1454"/>
      <c r="AB147" s="1454"/>
      <c r="AC147" s="1454"/>
      <c r="AD147" s="1454"/>
      <c r="AE147" s="1455"/>
      <c r="AF147" s="600">
        <v>132</v>
      </c>
      <c r="AG147" s="1451"/>
      <c r="AH147" s="1451"/>
      <c r="AI147" s="1451"/>
      <c r="AJ147" s="1451"/>
      <c r="AK147" s="1451"/>
      <c r="AL147" s="1451"/>
      <c r="AM147" s="1451"/>
      <c r="AN147" s="1451"/>
      <c r="AO147" s="1451"/>
      <c r="AP147" s="1451"/>
      <c r="AQ147" s="1451"/>
      <c r="AR147" s="1451"/>
      <c r="AS147" s="1451"/>
      <c r="AT147" s="1451"/>
      <c r="AU147" s="1451"/>
      <c r="AV147" s="1451"/>
      <c r="AW147" s="1431"/>
      <c r="AX147" s="1431"/>
      <c r="AY147" s="1431"/>
      <c r="AZ147" s="1431"/>
      <c r="BA147" s="1431"/>
      <c r="BB147" s="1431"/>
      <c r="BC147" s="1431"/>
      <c r="BD147" s="1431"/>
      <c r="BE147" s="1432" t="s">
        <v>323</v>
      </c>
      <c r="BF147" s="1432"/>
      <c r="BG147" s="1432"/>
      <c r="BH147" s="1432"/>
      <c r="BI147" s="1432"/>
      <c r="BJ147" s="1432"/>
      <c r="BK147" s="1433"/>
      <c r="BL147" s="1434"/>
      <c r="BM147" s="526"/>
    </row>
    <row r="148" spans="1:65" ht="18" customHeight="1">
      <c r="A148" s="1453" t="s">
        <v>472</v>
      </c>
      <c r="B148" s="1454"/>
      <c r="C148" s="1454"/>
      <c r="D148" s="1454"/>
      <c r="E148" s="1454"/>
      <c r="F148" s="1454"/>
      <c r="G148" s="1454"/>
      <c r="H148" s="1454"/>
      <c r="I148" s="1454"/>
      <c r="J148" s="1454"/>
      <c r="K148" s="1454"/>
      <c r="L148" s="1454"/>
      <c r="M148" s="1454"/>
      <c r="N148" s="1454"/>
      <c r="O148" s="1454"/>
      <c r="P148" s="1454"/>
      <c r="Q148" s="1454"/>
      <c r="R148" s="1454"/>
      <c r="S148" s="1454"/>
      <c r="T148" s="1454"/>
      <c r="U148" s="1454"/>
      <c r="V148" s="1454"/>
      <c r="W148" s="1454"/>
      <c r="X148" s="1454"/>
      <c r="Y148" s="1454"/>
      <c r="Z148" s="1454"/>
      <c r="AA148" s="1454"/>
      <c r="AB148" s="1454"/>
      <c r="AC148" s="1454"/>
      <c r="AD148" s="1454"/>
      <c r="AE148" s="1455"/>
      <c r="AF148" s="600">
        <v>133</v>
      </c>
      <c r="AG148" s="1451"/>
      <c r="AH148" s="1451"/>
      <c r="AI148" s="1451"/>
      <c r="AJ148" s="1451"/>
      <c r="AK148" s="1451"/>
      <c r="AL148" s="1451"/>
      <c r="AM148" s="1451"/>
      <c r="AN148" s="1451"/>
      <c r="AO148" s="1451"/>
      <c r="AP148" s="1451"/>
      <c r="AQ148" s="1451"/>
      <c r="AR148" s="1451"/>
      <c r="AS148" s="1451"/>
      <c r="AT148" s="1451"/>
      <c r="AU148" s="1451"/>
      <c r="AV148" s="1451"/>
      <c r="AW148" s="1431"/>
      <c r="AX148" s="1431"/>
      <c r="AY148" s="1431"/>
      <c r="AZ148" s="1431"/>
      <c r="BA148" s="1431"/>
      <c r="BB148" s="1431"/>
      <c r="BC148" s="1431"/>
      <c r="BD148" s="1431"/>
      <c r="BE148" s="1432" t="s">
        <v>323</v>
      </c>
      <c r="BF148" s="1432"/>
      <c r="BG148" s="1432"/>
      <c r="BH148" s="1432"/>
      <c r="BI148" s="1432"/>
      <c r="BJ148" s="1432"/>
      <c r="BK148" s="1433"/>
      <c r="BL148" s="1434"/>
      <c r="BM148" s="526"/>
    </row>
    <row r="149" spans="1:65" ht="18" customHeight="1">
      <c r="A149" s="1453" t="s">
        <v>473</v>
      </c>
      <c r="B149" s="1454"/>
      <c r="C149" s="1454"/>
      <c r="D149" s="1454"/>
      <c r="E149" s="1454"/>
      <c r="F149" s="1454"/>
      <c r="G149" s="1454"/>
      <c r="H149" s="1454"/>
      <c r="I149" s="1454"/>
      <c r="J149" s="1454"/>
      <c r="K149" s="1454"/>
      <c r="L149" s="1454"/>
      <c r="M149" s="1454"/>
      <c r="N149" s="1454"/>
      <c r="O149" s="1454"/>
      <c r="P149" s="1454"/>
      <c r="Q149" s="1454"/>
      <c r="R149" s="1454"/>
      <c r="S149" s="1454"/>
      <c r="T149" s="1454"/>
      <c r="U149" s="1454"/>
      <c r="V149" s="1454"/>
      <c r="W149" s="1454"/>
      <c r="X149" s="1454"/>
      <c r="Y149" s="1454"/>
      <c r="Z149" s="1454"/>
      <c r="AA149" s="1454"/>
      <c r="AB149" s="1454"/>
      <c r="AC149" s="1454"/>
      <c r="AD149" s="1454"/>
      <c r="AE149" s="1455"/>
      <c r="AF149" s="600">
        <v>134</v>
      </c>
      <c r="AG149" s="1451"/>
      <c r="AH149" s="1451"/>
      <c r="AI149" s="1451"/>
      <c r="AJ149" s="1451"/>
      <c r="AK149" s="1451"/>
      <c r="AL149" s="1451"/>
      <c r="AM149" s="1451"/>
      <c r="AN149" s="1451"/>
      <c r="AO149" s="1451"/>
      <c r="AP149" s="1451"/>
      <c r="AQ149" s="1451"/>
      <c r="AR149" s="1451"/>
      <c r="AS149" s="1451"/>
      <c r="AT149" s="1451"/>
      <c r="AU149" s="1451"/>
      <c r="AV149" s="1451"/>
      <c r="AW149" s="1431"/>
      <c r="AX149" s="1431"/>
      <c r="AY149" s="1431"/>
      <c r="AZ149" s="1431"/>
      <c r="BA149" s="1431"/>
      <c r="BB149" s="1431"/>
      <c r="BC149" s="1431"/>
      <c r="BD149" s="1431"/>
      <c r="BE149" s="1432" t="s">
        <v>323</v>
      </c>
      <c r="BF149" s="1432"/>
      <c r="BG149" s="1432"/>
      <c r="BH149" s="1432"/>
      <c r="BI149" s="1432"/>
      <c r="BJ149" s="1432"/>
      <c r="BK149" s="1433"/>
      <c r="BL149" s="1434"/>
      <c r="BM149" s="526"/>
    </row>
    <row r="150" spans="1:65" ht="18" customHeight="1">
      <c r="A150" s="1453" t="s">
        <v>474</v>
      </c>
      <c r="B150" s="1454"/>
      <c r="C150" s="1454"/>
      <c r="D150" s="1454"/>
      <c r="E150" s="1454"/>
      <c r="F150" s="1454"/>
      <c r="G150" s="1454"/>
      <c r="H150" s="1454"/>
      <c r="I150" s="1454"/>
      <c r="J150" s="1454"/>
      <c r="K150" s="1454"/>
      <c r="L150" s="1454"/>
      <c r="M150" s="1454"/>
      <c r="N150" s="1454"/>
      <c r="O150" s="1454"/>
      <c r="P150" s="1454"/>
      <c r="Q150" s="1454"/>
      <c r="R150" s="1454"/>
      <c r="S150" s="1454"/>
      <c r="T150" s="1454"/>
      <c r="U150" s="1454"/>
      <c r="V150" s="1454"/>
      <c r="W150" s="1454"/>
      <c r="X150" s="1454"/>
      <c r="Y150" s="1454"/>
      <c r="Z150" s="1454"/>
      <c r="AA150" s="1454"/>
      <c r="AB150" s="1454"/>
      <c r="AC150" s="1454"/>
      <c r="AD150" s="1454"/>
      <c r="AE150" s="1455"/>
      <c r="AF150" s="600">
        <v>135</v>
      </c>
      <c r="AG150" s="1451"/>
      <c r="AH150" s="1451"/>
      <c r="AI150" s="1451"/>
      <c r="AJ150" s="1451"/>
      <c r="AK150" s="1451"/>
      <c r="AL150" s="1451"/>
      <c r="AM150" s="1451"/>
      <c r="AN150" s="1451"/>
      <c r="AO150" s="1451"/>
      <c r="AP150" s="1451"/>
      <c r="AQ150" s="1451"/>
      <c r="AR150" s="1451"/>
      <c r="AS150" s="1451"/>
      <c r="AT150" s="1451"/>
      <c r="AU150" s="1451"/>
      <c r="AV150" s="1451"/>
      <c r="AW150" s="1431">
        <v>-207777</v>
      </c>
      <c r="AX150" s="1431"/>
      <c r="AY150" s="1431"/>
      <c r="AZ150" s="1431"/>
      <c r="BA150" s="1431"/>
      <c r="BB150" s="1431"/>
      <c r="BC150" s="1431"/>
      <c r="BD150" s="1431"/>
      <c r="BE150" s="1432" t="s">
        <v>323</v>
      </c>
      <c r="BF150" s="1432"/>
      <c r="BG150" s="1432"/>
      <c r="BH150" s="1432"/>
      <c r="BI150" s="1432"/>
      <c r="BJ150" s="1432"/>
      <c r="BK150" s="1433"/>
      <c r="BL150" s="1434"/>
      <c r="BM150" s="526"/>
    </row>
    <row r="151" spans="1:65" ht="18" customHeight="1">
      <c r="A151" s="1468" t="s">
        <v>475</v>
      </c>
      <c r="B151" s="1469"/>
      <c r="C151" s="1469"/>
      <c r="D151" s="1469"/>
      <c r="E151" s="1469"/>
      <c r="F151" s="1469"/>
      <c r="G151" s="1469"/>
      <c r="H151" s="1469"/>
      <c r="I151" s="1469"/>
      <c r="J151" s="1469"/>
      <c r="K151" s="1469"/>
      <c r="L151" s="1469"/>
      <c r="M151" s="1469"/>
      <c r="N151" s="1469"/>
      <c r="O151" s="1469"/>
      <c r="P151" s="1469"/>
      <c r="Q151" s="1469"/>
      <c r="R151" s="1469"/>
      <c r="S151" s="1469"/>
      <c r="T151" s="1469"/>
      <c r="U151" s="1469"/>
      <c r="V151" s="1469"/>
      <c r="W151" s="1469"/>
      <c r="X151" s="1469"/>
      <c r="Y151" s="1469"/>
      <c r="Z151" s="1469"/>
      <c r="AA151" s="1469"/>
      <c r="AB151" s="1466" t="s">
        <v>476</v>
      </c>
      <c r="AC151" s="1466"/>
      <c r="AD151" s="1466"/>
      <c r="AE151" s="1467"/>
      <c r="AF151" s="599">
        <v>136</v>
      </c>
      <c r="AG151" s="1439"/>
      <c r="AH151" s="1439"/>
      <c r="AI151" s="1439"/>
      <c r="AJ151" s="1439"/>
      <c r="AK151" s="1439"/>
      <c r="AL151" s="1439"/>
      <c r="AM151" s="1439"/>
      <c r="AN151" s="1439"/>
      <c r="AO151" s="1439"/>
      <c r="AP151" s="1439"/>
      <c r="AQ151" s="1439"/>
      <c r="AR151" s="1439"/>
      <c r="AS151" s="1439"/>
      <c r="AT151" s="1439"/>
      <c r="AU151" s="1439"/>
      <c r="AV151" s="1439"/>
      <c r="AW151" s="1439">
        <v>-207777</v>
      </c>
      <c r="AX151" s="1439"/>
      <c r="AY151" s="1439"/>
      <c r="AZ151" s="1439"/>
      <c r="BA151" s="1439"/>
      <c r="BB151" s="1439"/>
      <c r="BC151" s="1439"/>
      <c r="BD151" s="1439"/>
      <c r="BE151" s="1440"/>
      <c r="BF151" s="1440"/>
      <c r="BG151" s="1440"/>
      <c r="BH151" s="1440"/>
      <c r="BI151" s="1440"/>
      <c r="BJ151" s="1440"/>
      <c r="BK151" s="1441"/>
      <c r="BL151" s="1442"/>
      <c r="BM151" s="526"/>
    </row>
    <row r="152" spans="1:65" ht="18" customHeight="1">
      <c r="A152" s="1453" t="s">
        <v>477</v>
      </c>
      <c r="B152" s="1454"/>
      <c r="C152" s="1454"/>
      <c r="D152" s="1454"/>
      <c r="E152" s="1454"/>
      <c r="F152" s="1454"/>
      <c r="G152" s="1454"/>
      <c r="H152" s="1454"/>
      <c r="I152" s="1454"/>
      <c r="J152" s="1454"/>
      <c r="K152" s="1454"/>
      <c r="L152" s="1454"/>
      <c r="M152" s="1454"/>
      <c r="N152" s="1454"/>
      <c r="O152" s="1454"/>
      <c r="P152" s="1454"/>
      <c r="Q152" s="1454"/>
      <c r="R152" s="1454"/>
      <c r="S152" s="1454"/>
      <c r="T152" s="1454"/>
      <c r="U152" s="1454"/>
      <c r="V152" s="1454"/>
      <c r="W152" s="1454"/>
      <c r="X152" s="1454"/>
      <c r="Y152" s="1454"/>
      <c r="Z152" s="1454"/>
      <c r="AA152" s="1454"/>
      <c r="AB152" s="1454"/>
      <c r="AC152" s="1454"/>
      <c r="AD152" s="1454"/>
      <c r="AE152" s="1455"/>
      <c r="AF152" s="600">
        <v>137</v>
      </c>
      <c r="AG152" s="1451"/>
      <c r="AH152" s="1451"/>
      <c r="AI152" s="1451"/>
      <c r="AJ152" s="1451"/>
      <c r="AK152" s="1451"/>
      <c r="AL152" s="1451"/>
      <c r="AM152" s="1451"/>
      <c r="AN152" s="1451"/>
      <c r="AO152" s="1451"/>
      <c r="AP152" s="1451"/>
      <c r="AQ152" s="1451"/>
      <c r="AR152" s="1451"/>
      <c r="AS152" s="1451"/>
      <c r="AT152" s="1451"/>
      <c r="AU152" s="1451"/>
      <c r="AV152" s="1451"/>
      <c r="AW152" s="1431"/>
      <c r="AX152" s="1431"/>
      <c r="AY152" s="1431"/>
      <c r="AZ152" s="1431"/>
      <c r="BA152" s="1431"/>
      <c r="BB152" s="1431"/>
      <c r="BC152" s="1431"/>
      <c r="BD152" s="1431"/>
      <c r="BE152" s="1432" t="s">
        <v>323</v>
      </c>
      <c r="BF152" s="1432"/>
      <c r="BG152" s="1432"/>
      <c r="BH152" s="1432"/>
      <c r="BI152" s="1432"/>
      <c r="BJ152" s="1432"/>
      <c r="BK152" s="1433"/>
      <c r="BL152" s="1434"/>
      <c r="BM152" s="526"/>
    </row>
    <row r="153" spans="1:65" ht="18" customHeight="1">
      <c r="A153" s="1453" t="s">
        <v>478</v>
      </c>
      <c r="B153" s="1454"/>
      <c r="C153" s="1454"/>
      <c r="D153" s="1454"/>
      <c r="E153" s="1454"/>
      <c r="F153" s="1454"/>
      <c r="G153" s="1454"/>
      <c r="H153" s="1454"/>
      <c r="I153" s="1454"/>
      <c r="J153" s="1454"/>
      <c r="K153" s="1454"/>
      <c r="L153" s="1454"/>
      <c r="M153" s="1454"/>
      <c r="N153" s="1454"/>
      <c r="O153" s="1454"/>
      <c r="P153" s="1454"/>
      <c r="Q153" s="1454"/>
      <c r="R153" s="1454"/>
      <c r="S153" s="1454"/>
      <c r="T153" s="1454"/>
      <c r="U153" s="1454"/>
      <c r="V153" s="1454"/>
      <c r="W153" s="1454"/>
      <c r="X153" s="1454"/>
      <c r="Y153" s="1454"/>
      <c r="Z153" s="1454"/>
      <c r="AA153" s="1454"/>
      <c r="AB153" s="1454"/>
      <c r="AC153" s="1454"/>
      <c r="AD153" s="1454"/>
      <c r="AE153" s="1455"/>
      <c r="AF153" s="600">
        <v>138</v>
      </c>
      <c r="AG153" s="1451"/>
      <c r="AH153" s="1451"/>
      <c r="AI153" s="1451"/>
      <c r="AJ153" s="1451"/>
      <c r="AK153" s="1451"/>
      <c r="AL153" s="1451"/>
      <c r="AM153" s="1451"/>
      <c r="AN153" s="1451"/>
      <c r="AO153" s="1451"/>
      <c r="AP153" s="1451"/>
      <c r="AQ153" s="1451"/>
      <c r="AR153" s="1451"/>
      <c r="AS153" s="1451"/>
      <c r="AT153" s="1451"/>
      <c r="AU153" s="1451"/>
      <c r="AV153" s="1451"/>
      <c r="AW153" s="1431"/>
      <c r="AX153" s="1431"/>
      <c r="AY153" s="1431"/>
      <c r="AZ153" s="1431"/>
      <c r="BA153" s="1431"/>
      <c r="BB153" s="1431"/>
      <c r="BC153" s="1431"/>
      <c r="BD153" s="1431"/>
      <c r="BE153" s="1432" t="s">
        <v>323</v>
      </c>
      <c r="BF153" s="1432"/>
      <c r="BG153" s="1432"/>
      <c r="BH153" s="1432"/>
      <c r="BI153" s="1432"/>
      <c r="BJ153" s="1432"/>
      <c r="BK153" s="1433"/>
      <c r="BL153" s="1434"/>
      <c r="BM153" s="526"/>
    </row>
    <row r="154" spans="1:65" ht="18" customHeight="1">
      <c r="A154" s="1453" t="s">
        <v>479</v>
      </c>
      <c r="B154" s="1454"/>
      <c r="C154" s="1454"/>
      <c r="D154" s="1454"/>
      <c r="E154" s="1454"/>
      <c r="F154" s="1454"/>
      <c r="G154" s="1454"/>
      <c r="H154" s="1454"/>
      <c r="I154" s="1454"/>
      <c r="J154" s="1454"/>
      <c r="K154" s="1454"/>
      <c r="L154" s="1454"/>
      <c r="M154" s="1454"/>
      <c r="N154" s="1454"/>
      <c r="O154" s="1454"/>
      <c r="P154" s="1454"/>
      <c r="Q154" s="1454"/>
      <c r="R154" s="1454"/>
      <c r="S154" s="1454"/>
      <c r="T154" s="1454"/>
      <c r="U154" s="1454"/>
      <c r="V154" s="1454"/>
      <c r="W154" s="1454"/>
      <c r="X154" s="1454"/>
      <c r="Y154" s="1454"/>
      <c r="Z154" s="1454"/>
      <c r="AA154" s="1454"/>
      <c r="AB154" s="1454"/>
      <c r="AC154" s="1454"/>
      <c r="AD154" s="1454"/>
      <c r="AE154" s="1455"/>
      <c r="AF154" s="589">
        <v>139</v>
      </c>
      <c r="AG154" s="1451">
        <v>400000</v>
      </c>
      <c r="AH154" s="1451"/>
      <c r="AI154" s="1451"/>
      <c r="AJ154" s="1451"/>
      <c r="AK154" s="1451"/>
      <c r="AL154" s="1451"/>
      <c r="AM154" s="1451"/>
      <c r="AN154" s="1451"/>
      <c r="AO154" s="1451"/>
      <c r="AP154" s="1451"/>
      <c r="AQ154" s="1451"/>
      <c r="AR154" s="1451"/>
      <c r="AS154" s="1451"/>
      <c r="AT154" s="1451"/>
      <c r="AU154" s="1451"/>
      <c r="AV154" s="1451"/>
      <c r="AW154" s="1431"/>
      <c r="AX154" s="1431"/>
      <c r="AY154" s="1431"/>
      <c r="AZ154" s="1431"/>
      <c r="BA154" s="1431"/>
      <c r="BB154" s="1431"/>
      <c r="BC154" s="1431"/>
      <c r="BD154" s="1431"/>
      <c r="BE154" s="1432" t="s">
        <v>323</v>
      </c>
      <c r="BF154" s="1432"/>
      <c r="BG154" s="1432"/>
      <c r="BH154" s="1432"/>
      <c r="BI154" s="1432"/>
      <c r="BJ154" s="1432"/>
      <c r="BK154" s="1433"/>
      <c r="BL154" s="1434"/>
      <c r="BM154" s="526"/>
    </row>
    <row r="155" spans="1:65" ht="18" customHeight="1">
      <c r="A155" s="1453" t="s">
        <v>480</v>
      </c>
      <c r="B155" s="1454"/>
      <c r="C155" s="1454"/>
      <c r="D155" s="1454"/>
      <c r="E155" s="1454"/>
      <c r="F155" s="1454"/>
      <c r="G155" s="1454"/>
      <c r="H155" s="1454"/>
      <c r="I155" s="1454"/>
      <c r="J155" s="1454"/>
      <c r="K155" s="1454"/>
      <c r="L155" s="1454"/>
      <c r="M155" s="1454"/>
      <c r="N155" s="1454"/>
      <c r="O155" s="1454"/>
      <c r="P155" s="1454"/>
      <c r="Q155" s="1454"/>
      <c r="R155" s="1454"/>
      <c r="S155" s="1454"/>
      <c r="T155" s="1454"/>
      <c r="U155" s="1454"/>
      <c r="V155" s="1454"/>
      <c r="W155" s="1454"/>
      <c r="X155" s="1454"/>
      <c r="Y155" s="1454"/>
      <c r="Z155" s="1454"/>
      <c r="AA155" s="1454"/>
      <c r="AB155" s="1454"/>
      <c r="AC155" s="1454"/>
      <c r="AD155" s="1454"/>
      <c r="AE155" s="1455"/>
      <c r="AF155" s="600">
        <v>140</v>
      </c>
      <c r="AG155" s="1451"/>
      <c r="AH155" s="1451"/>
      <c r="AI155" s="1451"/>
      <c r="AJ155" s="1451"/>
      <c r="AK155" s="1451"/>
      <c r="AL155" s="1451"/>
      <c r="AM155" s="1451"/>
      <c r="AN155" s="1451"/>
      <c r="AO155" s="1451"/>
      <c r="AP155" s="1451"/>
      <c r="AQ155" s="1451"/>
      <c r="AR155" s="1451"/>
      <c r="AS155" s="1451"/>
      <c r="AT155" s="1451"/>
      <c r="AU155" s="1451"/>
      <c r="AV155" s="1451"/>
      <c r="AW155" s="1431"/>
      <c r="AX155" s="1431"/>
      <c r="AY155" s="1431"/>
      <c r="AZ155" s="1431"/>
      <c r="BA155" s="1431"/>
      <c r="BB155" s="1431"/>
      <c r="BC155" s="1431"/>
      <c r="BD155" s="1431"/>
      <c r="BE155" s="1432" t="s">
        <v>323</v>
      </c>
      <c r="BF155" s="1432"/>
      <c r="BG155" s="1432"/>
      <c r="BH155" s="1432"/>
      <c r="BI155" s="1432"/>
      <c r="BJ155" s="1432"/>
      <c r="BK155" s="1433"/>
      <c r="BL155" s="1434"/>
      <c r="BM155" s="526"/>
    </row>
    <row r="156" spans="1:65" ht="18" customHeight="1">
      <c r="A156" s="1453" t="s">
        <v>481</v>
      </c>
      <c r="B156" s="1454"/>
      <c r="C156" s="1454"/>
      <c r="D156" s="1454"/>
      <c r="E156" s="1454"/>
      <c r="F156" s="1454"/>
      <c r="G156" s="1454"/>
      <c r="H156" s="1454"/>
      <c r="I156" s="1454"/>
      <c r="J156" s="1454"/>
      <c r="K156" s="1454"/>
      <c r="L156" s="1454"/>
      <c r="M156" s="1454"/>
      <c r="N156" s="1454"/>
      <c r="O156" s="1454"/>
      <c r="P156" s="1454"/>
      <c r="Q156" s="1454"/>
      <c r="R156" s="1454"/>
      <c r="S156" s="1454"/>
      <c r="T156" s="1454"/>
      <c r="U156" s="1454"/>
      <c r="V156" s="1454"/>
      <c r="W156" s="1454"/>
      <c r="X156" s="1454"/>
      <c r="Y156" s="1454"/>
      <c r="Z156" s="1454"/>
      <c r="AA156" s="1454"/>
      <c r="AB156" s="1454"/>
      <c r="AC156" s="1454"/>
      <c r="AD156" s="1454"/>
      <c r="AE156" s="1455"/>
      <c r="AF156" s="589">
        <v>141</v>
      </c>
      <c r="AG156" s="1451"/>
      <c r="AH156" s="1451"/>
      <c r="AI156" s="1451"/>
      <c r="AJ156" s="1451"/>
      <c r="AK156" s="1451"/>
      <c r="AL156" s="1451"/>
      <c r="AM156" s="1451"/>
      <c r="AN156" s="1451"/>
      <c r="AO156" s="1451"/>
      <c r="AP156" s="1451"/>
      <c r="AQ156" s="1451"/>
      <c r="AR156" s="1451"/>
      <c r="AS156" s="1451"/>
      <c r="AT156" s="1451"/>
      <c r="AU156" s="1451"/>
      <c r="AV156" s="1451"/>
      <c r="AW156" s="1431"/>
      <c r="AX156" s="1431"/>
      <c r="AY156" s="1431"/>
      <c r="AZ156" s="1431"/>
      <c r="BA156" s="1431"/>
      <c r="BB156" s="1431"/>
      <c r="BC156" s="1431"/>
      <c r="BD156" s="1431"/>
      <c r="BE156" s="1432" t="s">
        <v>323</v>
      </c>
      <c r="BF156" s="1432"/>
      <c r="BG156" s="1432"/>
      <c r="BH156" s="1432"/>
      <c r="BI156" s="1432"/>
      <c r="BJ156" s="1432"/>
      <c r="BK156" s="1433"/>
      <c r="BL156" s="1434"/>
      <c r="BM156" s="526"/>
    </row>
    <row r="157" spans="1:65" ht="18" customHeight="1">
      <c r="A157" s="1453" t="s">
        <v>482</v>
      </c>
      <c r="B157" s="1454"/>
      <c r="C157" s="1454"/>
      <c r="D157" s="1454"/>
      <c r="E157" s="1454"/>
      <c r="F157" s="1454"/>
      <c r="G157" s="1454"/>
      <c r="H157" s="1454"/>
      <c r="I157" s="1454"/>
      <c r="J157" s="1454"/>
      <c r="K157" s="1454"/>
      <c r="L157" s="1454"/>
      <c r="M157" s="1454"/>
      <c r="N157" s="1454"/>
      <c r="O157" s="1454"/>
      <c r="P157" s="1454"/>
      <c r="Q157" s="1454"/>
      <c r="R157" s="1454"/>
      <c r="S157" s="1454"/>
      <c r="T157" s="1454"/>
      <c r="U157" s="1454"/>
      <c r="V157" s="1454"/>
      <c r="W157" s="1454"/>
      <c r="X157" s="1454"/>
      <c r="Y157" s="1454"/>
      <c r="Z157" s="1454"/>
      <c r="AA157" s="1454"/>
      <c r="AB157" s="1454"/>
      <c r="AC157" s="1454"/>
      <c r="AD157" s="1454"/>
      <c r="AE157" s="1455"/>
      <c r="AF157" s="600">
        <v>142</v>
      </c>
      <c r="AG157" s="1451"/>
      <c r="AH157" s="1451"/>
      <c r="AI157" s="1451"/>
      <c r="AJ157" s="1451"/>
      <c r="AK157" s="1451"/>
      <c r="AL157" s="1451"/>
      <c r="AM157" s="1451"/>
      <c r="AN157" s="1451"/>
      <c r="AO157" s="1451"/>
      <c r="AP157" s="1451"/>
      <c r="AQ157" s="1451"/>
      <c r="AR157" s="1451"/>
      <c r="AS157" s="1451"/>
      <c r="AT157" s="1451"/>
      <c r="AU157" s="1451"/>
      <c r="AV157" s="1451"/>
      <c r="AW157" s="1431"/>
      <c r="AX157" s="1431"/>
      <c r="AY157" s="1431"/>
      <c r="AZ157" s="1431"/>
      <c r="BA157" s="1431"/>
      <c r="BB157" s="1431"/>
      <c r="BC157" s="1431"/>
      <c r="BD157" s="1431"/>
      <c r="BE157" s="1432" t="s">
        <v>323</v>
      </c>
      <c r="BF157" s="1432"/>
      <c r="BG157" s="1432"/>
      <c r="BH157" s="1432"/>
      <c r="BI157" s="1432"/>
      <c r="BJ157" s="1432"/>
      <c r="BK157" s="1433"/>
      <c r="BL157" s="1434"/>
      <c r="BM157" s="526"/>
    </row>
    <row r="158" spans="1:65" ht="18" customHeight="1">
      <c r="A158" s="1453" t="s">
        <v>483</v>
      </c>
      <c r="B158" s="1454"/>
      <c r="C158" s="1454"/>
      <c r="D158" s="1454"/>
      <c r="E158" s="1454"/>
      <c r="F158" s="1454"/>
      <c r="G158" s="1454"/>
      <c r="H158" s="1454"/>
      <c r="I158" s="1454"/>
      <c r="J158" s="1454"/>
      <c r="K158" s="1454"/>
      <c r="L158" s="1454"/>
      <c r="M158" s="1454"/>
      <c r="N158" s="1454"/>
      <c r="O158" s="1454"/>
      <c r="P158" s="1454"/>
      <c r="Q158" s="1454"/>
      <c r="R158" s="1454"/>
      <c r="S158" s="1454"/>
      <c r="T158" s="1454"/>
      <c r="U158" s="1454"/>
      <c r="V158" s="1454"/>
      <c r="W158" s="1454"/>
      <c r="X158" s="1454"/>
      <c r="Y158" s="1454"/>
      <c r="Z158" s="1454"/>
      <c r="AA158" s="1454"/>
      <c r="AB158" s="1454"/>
      <c r="AC158" s="1454"/>
      <c r="AD158" s="1454"/>
      <c r="AE158" s="1455"/>
      <c r="AF158" s="589">
        <v>143</v>
      </c>
      <c r="AG158" s="1451"/>
      <c r="AH158" s="1451"/>
      <c r="AI158" s="1451"/>
      <c r="AJ158" s="1451"/>
      <c r="AK158" s="1451"/>
      <c r="AL158" s="1451"/>
      <c r="AM158" s="1451"/>
      <c r="AN158" s="1451"/>
      <c r="AO158" s="1451"/>
      <c r="AP158" s="1451"/>
      <c r="AQ158" s="1451"/>
      <c r="AR158" s="1451"/>
      <c r="AS158" s="1451"/>
      <c r="AT158" s="1451"/>
      <c r="AU158" s="1451"/>
      <c r="AV158" s="1451"/>
      <c r="AW158" s="1431"/>
      <c r="AX158" s="1431"/>
      <c r="AY158" s="1431"/>
      <c r="AZ158" s="1431"/>
      <c r="BA158" s="1431"/>
      <c r="BB158" s="1431"/>
      <c r="BC158" s="1431"/>
      <c r="BD158" s="1431"/>
      <c r="BE158" s="1432" t="s">
        <v>323</v>
      </c>
      <c r="BF158" s="1432"/>
      <c r="BG158" s="1432"/>
      <c r="BH158" s="1432"/>
      <c r="BI158" s="1432"/>
      <c r="BJ158" s="1432"/>
      <c r="BK158" s="1433"/>
      <c r="BL158" s="1434"/>
      <c r="BM158" s="526"/>
    </row>
    <row r="159" spans="1:65" ht="18" customHeight="1">
      <c r="A159" s="1453" t="s">
        <v>484</v>
      </c>
      <c r="B159" s="1454"/>
      <c r="C159" s="1454"/>
      <c r="D159" s="1454"/>
      <c r="E159" s="1454"/>
      <c r="F159" s="1454"/>
      <c r="G159" s="1454"/>
      <c r="H159" s="1454"/>
      <c r="I159" s="1454"/>
      <c r="J159" s="1454"/>
      <c r="K159" s="1454"/>
      <c r="L159" s="1454"/>
      <c r="M159" s="1454"/>
      <c r="N159" s="1454"/>
      <c r="O159" s="1454"/>
      <c r="P159" s="1454"/>
      <c r="Q159" s="1454"/>
      <c r="R159" s="1454"/>
      <c r="S159" s="1454"/>
      <c r="T159" s="1454"/>
      <c r="U159" s="1454"/>
      <c r="V159" s="1454"/>
      <c r="W159" s="1454"/>
      <c r="X159" s="1454"/>
      <c r="Y159" s="1454"/>
      <c r="Z159" s="1454"/>
      <c r="AA159" s="1454"/>
      <c r="AB159" s="1454"/>
      <c r="AC159" s="1454"/>
      <c r="AD159" s="1454"/>
      <c r="AE159" s="1455"/>
      <c r="AF159" s="600">
        <v>144</v>
      </c>
      <c r="AG159" s="1451"/>
      <c r="AH159" s="1451"/>
      <c r="AI159" s="1451"/>
      <c r="AJ159" s="1451"/>
      <c r="AK159" s="1451"/>
      <c r="AL159" s="1451"/>
      <c r="AM159" s="1451"/>
      <c r="AN159" s="1451"/>
      <c r="AO159" s="1451"/>
      <c r="AP159" s="1451"/>
      <c r="AQ159" s="1451"/>
      <c r="AR159" s="1451"/>
      <c r="AS159" s="1451"/>
      <c r="AT159" s="1451"/>
      <c r="AU159" s="1451"/>
      <c r="AV159" s="1451"/>
      <c r="AW159" s="1431"/>
      <c r="AX159" s="1431"/>
      <c r="AY159" s="1431"/>
      <c r="AZ159" s="1431"/>
      <c r="BA159" s="1431"/>
      <c r="BB159" s="1431"/>
      <c r="BC159" s="1431"/>
      <c r="BD159" s="1431"/>
      <c r="BE159" s="1432" t="s">
        <v>323</v>
      </c>
      <c r="BF159" s="1432"/>
      <c r="BG159" s="1432"/>
      <c r="BH159" s="1432"/>
      <c r="BI159" s="1432"/>
      <c r="BJ159" s="1432"/>
      <c r="BK159" s="1433"/>
      <c r="BL159" s="1434"/>
      <c r="BM159" s="526"/>
    </row>
    <row r="160" spans="1:65" ht="18" customHeight="1">
      <c r="A160" s="1453" t="s">
        <v>485</v>
      </c>
      <c r="B160" s="1454"/>
      <c r="C160" s="1454"/>
      <c r="D160" s="1454"/>
      <c r="E160" s="1454"/>
      <c r="F160" s="1454"/>
      <c r="G160" s="1454"/>
      <c r="H160" s="1454"/>
      <c r="I160" s="1454"/>
      <c r="J160" s="1454"/>
      <c r="K160" s="1454"/>
      <c r="L160" s="1454"/>
      <c r="M160" s="1454"/>
      <c r="N160" s="1454"/>
      <c r="O160" s="1454"/>
      <c r="P160" s="1454"/>
      <c r="Q160" s="1454"/>
      <c r="R160" s="1454"/>
      <c r="S160" s="1454"/>
      <c r="T160" s="1454"/>
      <c r="U160" s="1454"/>
      <c r="V160" s="1454"/>
      <c r="W160" s="1454"/>
      <c r="X160" s="1454"/>
      <c r="Y160" s="1454"/>
      <c r="Z160" s="1454"/>
      <c r="AA160" s="1454"/>
      <c r="AB160" s="1454"/>
      <c r="AC160" s="1454"/>
      <c r="AD160" s="1454"/>
      <c r="AE160" s="1455"/>
      <c r="AF160" s="589">
        <v>145</v>
      </c>
      <c r="AG160" s="1451"/>
      <c r="AH160" s="1451"/>
      <c r="AI160" s="1451"/>
      <c r="AJ160" s="1451"/>
      <c r="AK160" s="1451"/>
      <c r="AL160" s="1451"/>
      <c r="AM160" s="1451"/>
      <c r="AN160" s="1451"/>
      <c r="AO160" s="1451"/>
      <c r="AP160" s="1451"/>
      <c r="AQ160" s="1451"/>
      <c r="AR160" s="1451"/>
      <c r="AS160" s="1451"/>
      <c r="AT160" s="1451"/>
      <c r="AU160" s="1451"/>
      <c r="AV160" s="1451"/>
      <c r="AW160" s="1431"/>
      <c r="AX160" s="1431"/>
      <c r="AY160" s="1431"/>
      <c r="AZ160" s="1431"/>
      <c r="BA160" s="1431"/>
      <c r="BB160" s="1431"/>
      <c r="BC160" s="1431"/>
      <c r="BD160" s="1431"/>
      <c r="BE160" s="1432" t="s">
        <v>323</v>
      </c>
      <c r="BF160" s="1432"/>
      <c r="BG160" s="1432"/>
      <c r="BH160" s="1432"/>
      <c r="BI160" s="1432"/>
      <c r="BJ160" s="1432"/>
      <c r="BK160" s="1433"/>
      <c r="BL160" s="1434"/>
      <c r="BM160" s="526"/>
    </row>
    <row r="161" spans="1:65" ht="18" customHeight="1">
      <c r="A161" s="1453" t="s">
        <v>486</v>
      </c>
      <c r="B161" s="1454"/>
      <c r="C161" s="1454"/>
      <c r="D161" s="1454"/>
      <c r="E161" s="1454"/>
      <c r="F161" s="1454"/>
      <c r="G161" s="1454"/>
      <c r="H161" s="1454"/>
      <c r="I161" s="1454"/>
      <c r="J161" s="1454"/>
      <c r="K161" s="1454"/>
      <c r="L161" s="1454"/>
      <c r="M161" s="1454"/>
      <c r="N161" s="1454"/>
      <c r="O161" s="1454"/>
      <c r="P161" s="1454"/>
      <c r="Q161" s="1454"/>
      <c r="R161" s="1454"/>
      <c r="S161" s="1454"/>
      <c r="T161" s="1454"/>
      <c r="U161" s="1454"/>
      <c r="V161" s="1454"/>
      <c r="W161" s="1454"/>
      <c r="X161" s="1454"/>
      <c r="Y161" s="1454"/>
      <c r="Z161" s="1454"/>
      <c r="AA161" s="1454"/>
      <c r="AB161" s="1454"/>
      <c r="AC161" s="1454"/>
      <c r="AD161" s="1454"/>
      <c r="AE161" s="1455"/>
      <c r="AF161" s="600">
        <v>146</v>
      </c>
      <c r="AG161" s="1451"/>
      <c r="AH161" s="1451"/>
      <c r="AI161" s="1451"/>
      <c r="AJ161" s="1451"/>
      <c r="AK161" s="1451"/>
      <c r="AL161" s="1451"/>
      <c r="AM161" s="1451"/>
      <c r="AN161" s="1451"/>
      <c r="AO161" s="1451"/>
      <c r="AP161" s="1451"/>
      <c r="AQ161" s="1451"/>
      <c r="AR161" s="1451"/>
      <c r="AS161" s="1451"/>
      <c r="AT161" s="1451"/>
      <c r="AU161" s="1451"/>
      <c r="AV161" s="1451"/>
      <c r="AW161" s="1431">
        <v>-48544</v>
      </c>
      <c r="AX161" s="1431"/>
      <c r="AY161" s="1431"/>
      <c r="AZ161" s="1431"/>
      <c r="BA161" s="1431"/>
      <c r="BB161" s="1431"/>
      <c r="BC161" s="1431"/>
      <c r="BD161" s="1431"/>
      <c r="BE161" s="1432" t="s">
        <v>323</v>
      </c>
      <c r="BF161" s="1432"/>
      <c r="BG161" s="1432"/>
      <c r="BH161" s="1432"/>
      <c r="BI161" s="1432"/>
      <c r="BJ161" s="1432"/>
      <c r="BK161" s="1433"/>
      <c r="BL161" s="1434"/>
      <c r="BM161" s="526"/>
    </row>
    <row r="162" spans="1:65" ht="18" customHeight="1">
      <c r="A162" s="1468" t="s">
        <v>487</v>
      </c>
      <c r="B162" s="1469"/>
      <c r="C162" s="1469"/>
      <c r="D162" s="1469"/>
      <c r="E162" s="1469"/>
      <c r="F162" s="1469"/>
      <c r="G162" s="1469"/>
      <c r="H162" s="1469"/>
      <c r="I162" s="1469"/>
      <c r="J162" s="1469"/>
      <c r="K162" s="1469"/>
      <c r="L162" s="1469"/>
      <c r="M162" s="1469"/>
      <c r="N162" s="1469"/>
      <c r="O162" s="1469"/>
      <c r="P162" s="1469"/>
      <c r="Q162" s="1469"/>
      <c r="R162" s="1469"/>
      <c r="S162" s="1469"/>
      <c r="T162" s="1469"/>
      <c r="U162" s="1469"/>
      <c r="V162" s="1469"/>
      <c r="W162" s="1469"/>
      <c r="X162" s="1469"/>
      <c r="Y162" s="1469"/>
      <c r="Z162" s="1469"/>
      <c r="AA162" s="1469"/>
      <c r="AB162" s="1466" t="s">
        <v>488</v>
      </c>
      <c r="AC162" s="1466"/>
      <c r="AD162" s="1466"/>
      <c r="AE162" s="1467"/>
      <c r="AF162" s="591">
        <v>147</v>
      </c>
      <c r="AG162" s="1439">
        <v>400000</v>
      </c>
      <c r="AH162" s="1439"/>
      <c r="AI162" s="1439"/>
      <c r="AJ162" s="1439"/>
      <c r="AK162" s="1439"/>
      <c r="AL162" s="1439"/>
      <c r="AM162" s="1439"/>
      <c r="AN162" s="1439"/>
      <c r="AO162" s="1439"/>
      <c r="AP162" s="1439"/>
      <c r="AQ162" s="1439"/>
      <c r="AR162" s="1439"/>
      <c r="AS162" s="1439"/>
      <c r="AT162" s="1439"/>
      <c r="AU162" s="1439"/>
      <c r="AV162" s="1439"/>
      <c r="AW162" s="1439">
        <v>-48544</v>
      </c>
      <c r="AX162" s="1439"/>
      <c r="AY162" s="1439"/>
      <c r="AZ162" s="1439"/>
      <c r="BA162" s="1439"/>
      <c r="BB162" s="1439"/>
      <c r="BC162" s="1439"/>
      <c r="BD162" s="1439"/>
      <c r="BE162" s="1440"/>
      <c r="BF162" s="1440"/>
      <c r="BG162" s="1440"/>
      <c r="BH162" s="1440"/>
      <c r="BI162" s="1440"/>
      <c r="BJ162" s="1440"/>
      <c r="BK162" s="1441"/>
      <c r="BL162" s="1442"/>
      <c r="BM162" s="526"/>
    </row>
    <row r="163" spans="1:65" ht="18" customHeight="1">
      <c r="A163" s="1458" t="s">
        <v>489</v>
      </c>
      <c r="B163" s="1459"/>
      <c r="C163" s="1459"/>
      <c r="D163" s="1459"/>
      <c r="E163" s="1459"/>
      <c r="F163" s="1459"/>
      <c r="G163" s="1459"/>
      <c r="H163" s="1459"/>
      <c r="I163" s="1459"/>
      <c r="J163" s="1459"/>
      <c r="K163" s="1459"/>
      <c r="L163" s="1459"/>
      <c r="M163" s="1459"/>
      <c r="N163" s="1459"/>
      <c r="O163" s="1459"/>
      <c r="P163" s="1459"/>
      <c r="Q163" s="1459"/>
      <c r="R163" s="1459"/>
      <c r="S163" s="1459"/>
      <c r="T163" s="1459"/>
      <c r="U163" s="1459"/>
      <c r="V163" s="1459"/>
      <c r="W163" s="593"/>
      <c r="X163" s="593"/>
      <c r="Y163" s="593"/>
      <c r="Z163" s="1470" t="s">
        <v>490</v>
      </c>
      <c r="AA163" s="1470"/>
      <c r="AB163" s="1470"/>
      <c r="AC163" s="1470"/>
      <c r="AD163" s="1470"/>
      <c r="AE163" s="1471"/>
      <c r="AF163" s="599">
        <v>148</v>
      </c>
      <c r="AG163" s="1439">
        <v>1095991</v>
      </c>
      <c r="AH163" s="1439"/>
      <c r="AI163" s="1439"/>
      <c r="AJ163" s="1439"/>
      <c r="AK163" s="1439"/>
      <c r="AL163" s="1439"/>
      <c r="AM163" s="1439"/>
      <c r="AN163" s="1439"/>
      <c r="AO163" s="1439">
        <v>2116273</v>
      </c>
      <c r="AP163" s="1439"/>
      <c r="AQ163" s="1439"/>
      <c r="AR163" s="1439"/>
      <c r="AS163" s="1439"/>
      <c r="AT163" s="1439"/>
      <c r="AU163" s="1439"/>
      <c r="AV163" s="1439"/>
      <c r="AW163" s="1439">
        <v>1735813</v>
      </c>
      <c r="AX163" s="1439"/>
      <c r="AY163" s="1439"/>
      <c r="AZ163" s="1439"/>
      <c r="BA163" s="1439"/>
      <c r="BB163" s="1439"/>
      <c r="BC163" s="1439"/>
      <c r="BD163" s="1439"/>
      <c r="BE163" s="1440"/>
      <c r="BF163" s="1440"/>
      <c r="BG163" s="1440"/>
      <c r="BH163" s="1440"/>
      <c r="BI163" s="1440"/>
      <c r="BJ163" s="1440"/>
      <c r="BK163" s="1441"/>
      <c r="BL163" s="1442"/>
      <c r="BM163" s="526"/>
    </row>
    <row r="164" spans="1:65" ht="18" customHeight="1">
      <c r="A164" s="1458" t="s">
        <v>491</v>
      </c>
      <c r="B164" s="1459"/>
      <c r="C164" s="1459"/>
      <c r="D164" s="1459"/>
      <c r="E164" s="1459"/>
      <c r="F164" s="1459"/>
      <c r="G164" s="1459"/>
      <c r="H164" s="1459"/>
      <c r="I164" s="1459"/>
      <c r="J164" s="1459"/>
      <c r="K164" s="1459"/>
      <c r="L164" s="1459"/>
      <c r="M164" s="1459"/>
      <c r="N164" s="1459"/>
      <c r="O164" s="1459"/>
      <c r="P164" s="1459"/>
      <c r="Q164" s="1459"/>
      <c r="R164" s="1459"/>
      <c r="S164" s="1459"/>
      <c r="T164" s="1459"/>
      <c r="U164" s="1459"/>
      <c r="V164" s="1459"/>
      <c r="W164" s="1459"/>
      <c r="X164" s="1459"/>
      <c r="Y164" s="1459"/>
      <c r="Z164" s="1459"/>
      <c r="AA164" s="1459"/>
      <c r="AB164" s="1459"/>
      <c r="AC164" s="1459"/>
      <c r="AD164" s="1459"/>
      <c r="AE164" s="1460"/>
      <c r="AF164" s="599">
        <v>149</v>
      </c>
      <c r="AG164" s="1451"/>
      <c r="AH164" s="1451"/>
      <c r="AI164" s="1451"/>
      <c r="AJ164" s="1451"/>
      <c r="AK164" s="1451"/>
      <c r="AL164" s="1451"/>
      <c r="AM164" s="1451"/>
      <c r="AN164" s="1451"/>
      <c r="AO164" s="1451"/>
      <c r="AP164" s="1451"/>
      <c r="AQ164" s="1451"/>
      <c r="AR164" s="1451"/>
      <c r="AS164" s="1451"/>
      <c r="AT164" s="1451"/>
      <c r="AU164" s="1451"/>
      <c r="AV164" s="1451"/>
      <c r="AW164" s="1431"/>
      <c r="AX164" s="1431"/>
      <c r="AY164" s="1431"/>
      <c r="AZ164" s="1431"/>
      <c r="BA164" s="1431"/>
      <c r="BB164" s="1431"/>
      <c r="BC164" s="1431"/>
      <c r="BD164" s="1431"/>
      <c r="BE164" s="1432" t="s">
        <v>323</v>
      </c>
      <c r="BF164" s="1432"/>
      <c r="BG164" s="1432"/>
      <c r="BH164" s="1432"/>
      <c r="BI164" s="1432"/>
      <c r="BJ164" s="1432"/>
      <c r="BK164" s="1433"/>
      <c r="BL164" s="1434"/>
      <c r="BM164" s="526"/>
    </row>
    <row r="165" spans="1:65" ht="18" customHeight="1">
      <c r="A165" s="1458" t="s">
        <v>492</v>
      </c>
      <c r="B165" s="1459"/>
      <c r="C165" s="1459"/>
      <c r="D165" s="1459"/>
      <c r="E165" s="1459"/>
      <c r="F165" s="1459"/>
      <c r="G165" s="1459"/>
      <c r="H165" s="1459"/>
      <c r="I165" s="1459"/>
      <c r="J165" s="1459"/>
      <c r="K165" s="1459"/>
      <c r="L165" s="1459"/>
      <c r="M165" s="1459"/>
      <c r="N165" s="1459"/>
      <c r="O165" s="1459"/>
      <c r="P165" s="1459"/>
      <c r="Q165" s="1459"/>
      <c r="R165" s="1459"/>
      <c r="S165" s="1459"/>
      <c r="T165" s="1459"/>
      <c r="U165" s="1459"/>
      <c r="V165" s="1459"/>
      <c r="W165" s="1459"/>
      <c r="X165" s="1459"/>
      <c r="Y165" s="1459"/>
      <c r="Z165" s="1459"/>
      <c r="AA165" s="1459"/>
      <c r="AB165" s="1459"/>
      <c r="AC165" s="1459"/>
      <c r="AD165" s="1459"/>
      <c r="AE165" s="1460"/>
      <c r="AF165" s="599">
        <v>150</v>
      </c>
      <c r="AG165" s="1451"/>
      <c r="AH165" s="1451"/>
      <c r="AI165" s="1451"/>
      <c r="AJ165" s="1451"/>
      <c r="AK165" s="1451"/>
      <c r="AL165" s="1451"/>
      <c r="AM165" s="1451"/>
      <c r="AN165" s="1451"/>
      <c r="AO165" s="1451"/>
      <c r="AP165" s="1451"/>
      <c r="AQ165" s="1451"/>
      <c r="AR165" s="1451"/>
      <c r="AS165" s="1451"/>
      <c r="AT165" s="1451"/>
      <c r="AU165" s="1451"/>
      <c r="AV165" s="1451"/>
      <c r="AW165" s="1431"/>
      <c r="AX165" s="1431"/>
      <c r="AY165" s="1431"/>
      <c r="AZ165" s="1431"/>
      <c r="BA165" s="1431"/>
      <c r="BB165" s="1431"/>
      <c r="BC165" s="1431"/>
      <c r="BD165" s="1431"/>
      <c r="BE165" s="1432" t="s">
        <v>323</v>
      </c>
      <c r="BF165" s="1432"/>
      <c r="BG165" s="1432"/>
      <c r="BH165" s="1432"/>
      <c r="BI165" s="1432"/>
      <c r="BJ165" s="1432"/>
      <c r="BK165" s="1433"/>
      <c r="BL165" s="1434"/>
      <c r="BM165" s="526"/>
    </row>
    <row r="166" spans="1:65" ht="18" customHeight="1">
      <c r="A166" s="1458" t="s">
        <v>493</v>
      </c>
      <c r="B166" s="1459"/>
      <c r="C166" s="1459"/>
      <c r="D166" s="1459"/>
      <c r="E166" s="1459"/>
      <c r="F166" s="1459"/>
      <c r="G166" s="1459"/>
      <c r="H166" s="1459"/>
      <c r="I166" s="1459"/>
      <c r="J166" s="1459"/>
      <c r="K166" s="1459"/>
      <c r="L166" s="1459"/>
      <c r="M166" s="1459"/>
      <c r="N166" s="1459"/>
      <c r="O166" s="1459"/>
      <c r="P166" s="1459"/>
      <c r="Q166" s="1459"/>
      <c r="R166" s="1459"/>
      <c r="S166" s="1459"/>
      <c r="T166" s="1459"/>
      <c r="U166" s="1459"/>
      <c r="V166" s="1459"/>
      <c r="W166" s="1459"/>
      <c r="X166" s="1459"/>
      <c r="Y166" s="1459"/>
      <c r="Z166" s="1459"/>
      <c r="AA166" s="1459"/>
      <c r="AB166" s="1459"/>
      <c r="AC166" s="1459"/>
      <c r="AD166" s="1459"/>
      <c r="AE166" s="1460"/>
      <c r="AF166" s="599">
        <v>151</v>
      </c>
      <c r="AG166" s="1451"/>
      <c r="AH166" s="1451"/>
      <c r="AI166" s="1451"/>
      <c r="AJ166" s="1451"/>
      <c r="AK166" s="1451"/>
      <c r="AL166" s="1451"/>
      <c r="AM166" s="1451"/>
      <c r="AN166" s="1451"/>
      <c r="AO166" s="1451"/>
      <c r="AP166" s="1451"/>
      <c r="AQ166" s="1451"/>
      <c r="AR166" s="1451"/>
      <c r="AS166" s="1451"/>
      <c r="AT166" s="1451"/>
      <c r="AU166" s="1451"/>
      <c r="AV166" s="1451"/>
      <c r="AW166" s="1431"/>
      <c r="AX166" s="1431"/>
      <c r="AY166" s="1431"/>
      <c r="AZ166" s="1431"/>
      <c r="BA166" s="1431"/>
      <c r="BB166" s="1431"/>
      <c r="BC166" s="1431"/>
      <c r="BD166" s="1431"/>
      <c r="BE166" s="1432" t="s">
        <v>323</v>
      </c>
      <c r="BF166" s="1432"/>
      <c r="BG166" s="1432"/>
      <c r="BH166" s="1432"/>
      <c r="BI166" s="1432"/>
      <c r="BJ166" s="1432"/>
      <c r="BK166" s="1433"/>
      <c r="BL166" s="1434"/>
      <c r="BM166" s="526"/>
    </row>
    <row r="167" spans="1:65" ht="16.5" customHeight="1">
      <c r="A167" s="1458" t="s">
        <v>494</v>
      </c>
      <c r="B167" s="1459"/>
      <c r="C167" s="1459"/>
      <c r="D167" s="1459"/>
      <c r="E167" s="1459"/>
      <c r="F167" s="1459"/>
      <c r="G167" s="1459"/>
      <c r="H167" s="1459"/>
      <c r="I167" s="1459"/>
      <c r="J167" s="1459"/>
      <c r="K167" s="1459"/>
      <c r="L167" s="1459"/>
      <c r="M167" s="1459"/>
      <c r="N167" s="1459"/>
      <c r="O167" s="1459"/>
      <c r="P167" s="1459"/>
      <c r="Q167" s="1459"/>
      <c r="R167" s="1459"/>
      <c r="S167" s="1459"/>
      <c r="T167" s="1459"/>
      <c r="U167" s="1459"/>
      <c r="V167" s="1459"/>
      <c r="W167" s="1459"/>
      <c r="X167" s="1459"/>
      <c r="Y167" s="1459"/>
      <c r="Z167" s="1459"/>
      <c r="AA167" s="1459"/>
      <c r="AB167" s="1459"/>
      <c r="AC167" s="1459"/>
      <c r="AD167" s="1459"/>
      <c r="AE167" s="1460"/>
      <c r="AF167" s="599">
        <v>152</v>
      </c>
      <c r="AG167" s="1451"/>
      <c r="AH167" s="1451"/>
      <c r="AI167" s="1451"/>
      <c r="AJ167" s="1451"/>
      <c r="AK167" s="1451"/>
      <c r="AL167" s="1451"/>
      <c r="AM167" s="1451"/>
      <c r="AN167" s="1451"/>
      <c r="AO167" s="1451"/>
      <c r="AP167" s="1451"/>
      <c r="AQ167" s="1451"/>
      <c r="AR167" s="1451"/>
      <c r="AS167" s="1451"/>
      <c r="AT167" s="1451"/>
      <c r="AU167" s="1451"/>
      <c r="AV167" s="1451"/>
      <c r="AW167" s="1431"/>
      <c r="AX167" s="1431"/>
      <c r="AY167" s="1431"/>
      <c r="AZ167" s="1431"/>
      <c r="BA167" s="1431"/>
      <c r="BB167" s="1431"/>
      <c r="BC167" s="1431"/>
      <c r="BD167" s="1431"/>
      <c r="BE167" s="1432" t="s">
        <v>323</v>
      </c>
      <c r="BF167" s="1432"/>
      <c r="BG167" s="1432"/>
      <c r="BH167" s="1432"/>
      <c r="BI167" s="1432"/>
      <c r="BJ167" s="1432"/>
      <c r="BK167" s="1433"/>
      <c r="BL167" s="1434"/>
      <c r="BM167" s="526"/>
    </row>
    <row r="168" spans="1:65" ht="22.5" customHeight="1">
      <c r="A168" s="601" t="s">
        <v>495</v>
      </c>
      <c r="B168" s="602"/>
      <c r="C168" s="603"/>
      <c r="D168" s="603"/>
      <c r="E168" s="603"/>
      <c r="F168" s="603"/>
      <c r="G168" s="603"/>
      <c r="H168" s="603"/>
      <c r="I168" s="603"/>
      <c r="J168" s="603"/>
      <c r="K168" s="603"/>
      <c r="L168" s="603"/>
      <c r="M168" s="603"/>
      <c r="N168" s="603"/>
      <c r="O168" s="603"/>
      <c r="P168" s="603"/>
      <c r="Q168" s="603"/>
      <c r="R168" s="603"/>
      <c r="S168" s="603"/>
      <c r="T168" s="603"/>
      <c r="U168" s="603"/>
      <c r="V168" s="604"/>
      <c r="W168" s="604"/>
      <c r="X168" s="604"/>
      <c r="Y168" s="604"/>
      <c r="Z168" s="605"/>
      <c r="AA168" s="605"/>
      <c r="AB168" s="605"/>
      <c r="AC168" s="605"/>
      <c r="AD168" s="605"/>
      <c r="AE168" s="606" t="s">
        <v>496</v>
      </c>
      <c r="AF168" s="599">
        <v>153</v>
      </c>
      <c r="AG168" s="1451"/>
      <c r="AH168" s="1451"/>
      <c r="AI168" s="1451"/>
      <c r="AJ168" s="1451"/>
      <c r="AK168" s="1451"/>
      <c r="AL168" s="1451"/>
      <c r="AM168" s="1451"/>
      <c r="AN168" s="1451"/>
      <c r="AO168" s="1451"/>
      <c r="AP168" s="1451"/>
      <c r="AQ168" s="1451"/>
      <c r="AR168" s="1451"/>
      <c r="AS168" s="1451"/>
      <c r="AT168" s="1451"/>
      <c r="AU168" s="1451"/>
      <c r="AV168" s="1451"/>
      <c r="AW168" s="1431">
        <v>2110578</v>
      </c>
      <c r="AX168" s="1431"/>
      <c r="AY168" s="1431"/>
      <c r="AZ168" s="1431"/>
      <c r="BA168" s="1431"/>
      <c r="BB168" s="1431"/>
      <c r="BC168" s="1431"/>
      <c r="BD168" s="1431"/>
      <c r="BE168" s="1432" t="s">
        <v>323</v>
      </c>
      <c r="BF168" s="1432"/>
      <c r="BG168" s="1432"/>
      <c r="BH168" s="1432"/>
      <c r="BI168" s="1432"/>
      <c r="BJ168" s="1432"/>
      <c r="BK168" s="1433"/>
      <c r="BL168" s="1434"/>
      <c r="BM168" s="526"/>
    </row>
    <row r="169" spans="1:64" ht="21.75" customHeight="1">
      <c r="A169" s="1453" t="s">
        <v>497</v>
      </c>
      <c r="B169" s="1454"/>
      <c r="C169" s="1454"/>
      <c r="D169" s="1454"/>
      <c r="E169" s="1454"/>
      <c r="F169" s="1454"/>
      <c r="G169" s="1454"/>
      <c r="H169" s="1454"/>
      <c r="I169" s="1454"/>
      <c r="J169" s="1454"/>
      <c r="K169" s="1454"/>
      <c r="L169" s="1454"/>
      <c r="M169" s="1454"/>
      <c r="N169" s="1454"/>
      <c r="O169" s="1454"/>
      <c r="P169" s="1454"/>
      <c r="Q169" s="1454"/>
      <c r="R169" s="1454"/>
      <c r="S169" s="1454"/>
      <c r="T169" s="1454"/>
      <c r="U169" s="1454"/>
      <c r="V169" s="1454"/>
      <c r="W169" s="1454"/>
      <c r="X169" s="1454"/>
      <c r="Y169" s="1454"/>
      <c r="Z169" s="1454"/>
      <c r="AA169" s="1454"/>
      <c r="AB169" s="1454"/>
      <c r="AC169" s="1454"/>
      <c r="AD169" s="1454"/>
      <c r="AE169" s="1455"/>
      <c r="AF169" s="600">
        <v>154</v>
      </c>
      <c r="AG169" s="1451"/>
      <c r="AH169" s="1451"/>
      <c r="AI169" s="1451"/>
      <c r="AJ169" s="1451"/>
      <c r="AK169" s="1451"/>
      <c r="AL169" s="1451"/>
      <c r="AM169" s="1451"/>
      <c r="AN169" s="1451"/>
      <c r="AO169" s="1451"/>
      <c r="AP169" s="1451"/>
      <c r="AQ169" s="1451"/>
      <c r="AR169" s="1451"/>
      <c r="AS169" s="1451"/>
      <c r="AT169" s="1451"/>
      <c r="AU169" s="1451"/>
      <c r="AV169" s="1451"/>
      <c r="AW169" s="1431">
        <v>2114530</v>
      </c>
      <c r="AX169" s="1431"/>
      <c r="AY169" s="1431"/>
      <c r="AZ169" s="1431"/>
      <c r="BA169" s="1431"/>
      <c r="BB169" s="1431"/>
      <c r="BC169" s="1431"/>
      <c r="BD169" s="1431"/>
      <c r="BE169" s="1432" t="s">
        <v>323</v>
      </c>
      <c r="BF169" s="1432"/>
      <c r="BG169" s="1432"/>
      <c r="BH169" s="1432"/>
      <c r="BI169" s="1432"/>
      <c r="BJ169" s="1432"/>
      <c r="BK169" s="1433"/>
      <c r="BL169" s="1434"/>
    </row>
    <row r="170" spans="1:64" ht="21.75" customHeight="1">
      <c r="A170" s="1464" t="s">
        <v>498</v>
      </c>
      <c r="B170" s="1465"/>
      <c r="C170" s="1465"/>
      <c r="D170" s="1465"/>
      <c r="E170" s="1465"/>
      <c r="F170" s="1465"/>
      <c r="G170" s="1465"/>
      <c r="H170" s="1465"/>
      <c r="I170" s="1465"/>
      <c r="J170" s="1465"/>
      <c r="K170" s="1465"/>
      <c r="L170" s="1465"/>
      <c r="M170" s="1465"/>
      <c r="N170" s="1465"/>
      <c r="O170" s="1465"/>
      <c r="P170" s="1465"/>
      <c r="Q170" s="1465"/>
      <c r="R170" s="1465"/>
      <c r="S170" s="1465"/>
      <c r="T170" s="1465"/>
      <c r="U170" s="1465"/>
      <c r="V170" s="1465"/>
      <c r="W170" s="1465"/>
      <c r="X170" s="1465"/>
      <c r="Y170" s="1465"/>
      <c r="Z170" s="1465"/>
      <c r="AA170" s="1465"/>
      <c r="AB170" s="1520" t="s">
        <v>499</v>
      </c>
      <c r="AC170" s="1521"/>
      <c r="AD170" s="1521"/>
      <c r="AE170" s="1521"/>
      <c r="AF170" s="600">
        <v>155</v>
      </c>
      <c r="AG170" s="1451"/>
      <c r="AH170" s="1451"/>
      <c r="AI170" s="1451"/>
      <c r="AJ170" s="1451"/>
      <c r="AK170" s="1451"/>
      <c r="AL170" s="1451"/>
      <c r="AM170" s="1451"/>
      <c r="AN170" s="1451"/>
      <c r="AO170" s="1451"/>
      <c r="AP170" s="1451"/>
      <c r="AQ170" s="1451"/>
      <c r="AR170" s="1451"/>
      <c r="AS170" s="1451"/>
      <c r="AT170" s="1451"/>
      <c r="AU170" s="1451"/>
      <c r="AV170" s="1451"/>
      <c r="AW170" s="1431">
        <v>4225108</v>
      </c>
      <c r="AX170" s="1431"/>
      <c r="AY170" s="1431"/>
      <c r="AZ170" s="1431"/>
      <c r="BA170" s="1431"/>
      <c r="BB170" s="1431"/>
      <c r="BC170" s="1431"/>
      <c r="BD170" s="1431"/>
      <c r="BE170" s="1432" t="s">
        <v>323</v>
      </c>
      <c r="BF170" s="1432"/>
      <c r="BG170" s="1432"/>
      <c r="BH170" s="1432"/>
      <c r="BI170" s="1432"/>
      <c r="BJ170" s="1432"/>
      <c r="BK170" s="1433"/>
      <c r="BL170" s="1434"/>
    </row>
    <row r="171" spans="1:64" ht="21.75" customHeight="1">
      <c r="A171" s="1458" t="s">
        <v>500</v>
      </c>
      <c r="B171" s="1459"/>
      <c r="C171" s="1459"/>
      <c r="D171" s="1459"/>
      <c r="E171" s="1459"/>
      <c r="F171" s="1459"/>
      <c r="G171" s="1459"/>
      <c r="H171" s="1459"/>
      <c r="I171" s="1459"/>
      <c r="J171" s="1459"/>
      <c r="K171" s="1459"/>
      <c r="L171" s="1459"/>
      <c r="M171" s="1459"/>
      <c r="N171" s="1459"/>
      <c r="O171" s="1459"/>
      <c r="P171" s="1459"/>
      <c r="Q171" s="1459"/>
      <c r="R171" s="1459"/>
      <c r="S171" s="1459"/>
      <c r="T171" s="1459"/>
      <c r="U171" s="1459"/>
      <c r="V171" s="1459"/>
      <c r="W171" s="1459"/>
      <c r="X171" s="1459"/>
      <c r="Y171" s="1459"/>
      <c r="Z171" s="1459"/>
      <c r="AA171" s="1459"/>
      <c r="AB171" s="1459"/>
      <c r="AC171" s="1459"/>
      <c r="AD171" s="1459"/>
      <c r="AE171" s="1460"/>
      <c r="AF171" s="599">
        <v>156</v>
      </c>
      <c r="AG171" s="1451">
        <v>217</v>
      </c>
      <c r="AH171" s="1451"/>
      <c r="AI171" s="1451"/>
      <c r="AJ171" s="1451"/>
      <c r="AK171" s="1451"/>
      <c r="AL171" s="1451"/>
      <c r="AM171" s="1451"/>
      <c r="AN171" s="1451"/>
      <c r="AO171" s="1451">
        <v>200</v>
      </c>
      <c r="AP171" s="1451"/>
      <c r="AQ171" s="1451"/>
      <c r="AR171" s="1451"/>
      <c r="AS171" s="1451"/>
      <c r="AT171" s="1451"/>
      <c r="AU171" s="1451"/>
      <c r="AV171" s="1451"/>
      <c r="AW171" s="1431">
        <v>205</v>
      </c>
      <c r="AX171" s="1431"/>
      <c r="AY171" s="1431"/>
      <c r="AZ171" s="1431"/>
      <c r="BA171" s="1431"/>
      <c r="BB171" s="1431"/>
      <c r="BC171" s="1431"/>
      <c r="BD171" s="1431"/>
      <c r="BE171" s="1432" t="s">
        <v>323</v>
      </c>
      <c r="BF171" s="1432"/>
      <c r="BG171" s="1432"/>
      <c r="BH171" s="1432"/>
      <c r="BI171" s="1432"/>
      <c r="BJ171" s="1432"/>
      <c r="BK171" s="1433"/>
      <c r="BL171" s="1434"/>
    </row>
    <row r="172" spans="1:64" ht="21.75" customHeight="1" thickBot="1">
      <c r="A172" s="1461" t="s">
        <v>501</v>
      </c>
      <c r="B172" s="1462"/>
      <c r="C172" s="1462"/>
      <c r="D172" s="1462"/>
      <c r="E172" s="1462"/>
      <c r="F172" s="1462"/>
      <c r="G172" s="1462"/>
      <c r="H172" s="1462"/>
      <c r="I172" s="1462"/>
      <c r="J172" s="1462"/>
      <c r="K172" s="1462"/>
      <c r="L172" s="1462"/>
      <c r="M172" s="1462"/>
      <c r="N172" s="1462"/>
      <c r="O172" s="1462"/>
      <c r="P172" s="1462"/>
      <c r="Q172" s="1462"/>
      <c r="R172" s="1462"/>
      <c r="S172" s="1462"/>
      <c r="T172" s="1462"/>
      <c r="U172" s="1462"/>
      <c r="V172" s="1462"/>
      <c r="W172" s="1462"/>
      <c r="X172" s="1462"/>
      <c r="Y172" s="1462"/>
      <c r="Z172" s="1462"/>
      <c r="AA172" s="1462"/>
      <c r="AB172" s="1462"/>
      <c r="AC172" s="1462"/>
      <c r="AD172" s="1462"/>
      <c r="AE172" s="1463"/>
      <c r="AF172" s="607">
        <v>157</v>
      </c>
      <c r="AG172" s="1452"/>
      <c r="AH172" s="1452"/>
      <c r="AI172" s="1452"/>
      <c r="AJ172" s="1452"/>
      <c r="AK172" s="1452"/>
      <c r="AL172" s="1452"/>
      <c r="AM172" s="1452"/>
      <c r="AN172" s="1452"/>
      <c r="AO172" s="1452"/>
      <c r="AP172" s="1452"/>
      <c r="AQ172" s="1452"/>
      <c r="AR172" s="1452"/>
      <c r="AS172" s="1452"/>
      <c r="AT172" s="1452"/>
      <c r="AU172" s="1452"/>
      <c r="AV172" s="1452"/>
      <c r="AW172" s="1435">
        <v>211</v>
      </c>
      <c r="AX172" s="1435"/>
      <c r="AY172" s="1435"/>
      <c r="AZ172" s="1435"/>
      <c r="BA172" s="1435"/>
      <c r="BB172" s="1435"/>
      <c r="BC172" s="1435"/>
      <c r="BD172" s="1435"/>
      <c r="BE172" s="1436" t="s">
        <v>323</v>
      </c>
      <c r="BF172" s="1436"/>
      <c r="BG172" s="1436"/>
      <c r="BH172" s="1436"/>
      <c r="BI172" s="1436"/>
      <c r="BJ172" s="1436"/>
      <c r="BK172" s="1437"/>
      <c r="BL172" s="1438"/>
    </row>
    <row r="173" spans="1:2" ht="12.75">
      <c r="A173" s="608"/>
      <c r="B173" s="608"/>
    </row>
  </sheetData>
  <mergeCells count="828">
    <mergeCell ref="AF5:BJ5"/>
    <mergeCell ref="Y123:AE123"/>
    <mergeCell ref="S136:AE136"/>
    <mergeCell ref="A136:R136"/>
    <mergeCell ref="A114:AE114"/>
    <mergeCell ref="A130:U130"/>
    <mergeCell ref="A129:AE129"/>
    <mergeCell ref="A124:AE124"/>
    <mergeCell ref="A116:AE116"/>
    <mergeCell ref="A126:AE126"/>
    <mergeCell ref="A115:AE115"/>
    <mergeCell ref="AA40:AE40"/>
    <mergeCell ref="A40:Z40"/>
    <mergeCell ref="Z46:AE46"/>
    <mergeCell ref="A46:X46"/>
    <mergeCell ref="Z53:AE53"/>
    <mergeCell ref="A53:W53"/>
    <mergeCell ref="Y63:AE63"/>
    <mergeCell ref="A63:W63"/>
    <mergeCell ref="A113:X113"/>
    <mergeCell ref="A106:AE106"/>
    <mergeCell ref="A55:AE55"/>
    <mergeCell ref="A56:AE56"/>
    <mergeCell ref="A41:AE41"/>
    <mergeCell ref="A51:Y51"/>
    <mergeCell ref="Z51:AE51"/>
    <mergeCell ref="A52:AE52"/>
    <mergeCell ref="A54:AE54"/>
    <mergeCell ref="A61:AE61"/>
    <mergeCell ref="A62:AE62"/>
    <mergeCell ref="A37:AE37"/>
    <mergeCell ref="A38:AE38"/>
    <mergeCell ref="A39:AE39"/>
    <mergeCell ref="A73:AE73"/>
    <mergeCell ref="A42:AE42"/>
    <mergeCell ref="A43:AE43"/>
    <mergeCell ref="A44:AE44"/>
    <mergeCell ref="A48:AE48"/>
    <mergeCell ref="A49:AE49"/>
    <mergeCell ref="A50:AE50"/>
    <mergeCell ref="AB170:AE170"/>
    <mergeCell ref="A103:AE103"/>
    <mergeCell ref="A111:AE111"/>
    <mergeCell ref="A107:AE107"/>
    <mergeCell ref="A112:AE112"/>
    <mergeCell ref="A109:AE109"/>
    <mergeCell ref="A122:AE122"/>
    <mergeCell ref="A118:AE118"/>
    <mergeCell ref="A120:AE120"/>
    <mergeCell ref="A121:AE121"/>
    <mergeCell ref="A119:AE119"/>
    <mergeCell ref="A45:AE45"/>
    <mergeCell ref="A58:AE58"/>
    <mergeCell ref="A59:AE59"/>
    <mergeCell ref="A60:AE60"/>
    <mergeCell ref="A47:AE47"/>
    <mergeCell ref="A110:AE110"/>
    <mergeCell ref="A108:AE108"/>
    <mergeCell ref="A117:AE117"/>
    <mergeCell ref="A72:AE72"/>
    <mergeCell ref="AG43:AN43"/>
    <mergeCell ref="AO43:AV43"/>
    <mergeCell ref="Y113:AE113"/>
    <mergeCell ref="A76:Z76"/>
    <mergeCell ref="AA76:AE76"/>
    <mergeCell ref="A75:X75"/>
    <mergeCell ref="Y75:AE75"/>
    <mergeCell ref="A85:AE85"/>
    <mergeCell ref="A77:AE77"/>
    <mergeCell ref="A78:AE78"/>
    <mergeCell ref="AF12:AF13"/>
    <mergeCell ref="AW30:BD30"/>
    <mergeCell ref="AG32:AN32"/>
    <mergeCell ref="AO32:AV32"/>
    <mergeCell ref="AO15:AV15"/>
    <mergeCell ref="AW15:BD15"/>
    <mergeCell ref="AW25:BD25"/>
    <mergeCell ref="AW17:BD17"/>
    <mergeCell ref="AG19:AN19"/>
    <mergeCell ref="AO19:AV19"/>
    <mergeCell ref="BE25:BL25"/>
    <mergeCell ref="BE27:BL27"/>
    <mergeCell ref="AW28:BD28"/>
    <mergeCell ref="BE28:BL28"/>
    <mergeCell ref="AW27:BD27"/>
    <mergeCell ref="U6:X6"/>
    <mergeCell ref="AW10:AZ10"/>
    <mergeCell ref="BG10:BJ10"/>
    <mergeCell ref="X10:AC10"/>
    <mergeCell ref="AI9:AJ9"/>
    <mergeCell ref="AK9:AL9"/>
    <mergeCell ref="AW9:AX9"/>
    <mergeCell ref="BI9:BJ9"/>
    <mergeCell ref="BE15:BL15"/>
    <mergeCell ref="AG16:AN16"/>
    <mergeCell ref="AW16:BD16"/>
    <mergeCell ref="AW26:BD26"/>
    <mergeCell ref="BE26:BL26"/>
    <mergeCell ref="BE16:BL16"/>
    <mergeCell ref="AG15:AN15"/>
    <mergeCell ref="AG17:AN17"/>
    <mergeCell ref="AO16:AV16"/>
    <mergeCell ref="AO17:AV17"/>
    <mergeCell ref="BG2:BL2"/>
    <mergeCell ref="AG10:AN10"/>
    <mergeCell ref="AF6:BJ6"/>
    <mergeCell ref="BE12:BL13"/>
    <mergeCell ref="AW12:BD13"/>
    <mergeCell ref="AG12:AN12"/>
    <mergeCell ref="AO12:AV12"/>
    <mergeCell ref="AG13:AV13"/>
    <mergeCell ref="AY9:AZ9"/>
    <mergeCell ref="BG9:BH9"/>
    <mergeCell ref="A27:AE27"/>
    <mergeCell ref="A26:AE26"/>
    <mergeCell ref="AG31:AN31"/>
    <mergeCell ref="AO31:AV31"/>
    <mergeCell ref="A28:AE28"/>
    <mergeCell ref="A29:AE29"/>
    <mergeCell ref="A30:AE30"/>
    <mergeCell ref="AG27:AN27"/>
    <mergeCell ref="AO27:AV27"/>
    <mergeCell ref="AG28:AN28"/>
    <mergeCell ref="A36:AE36"/>
    <mergeCell ref="A31:AE31"/>
    <mergeCell ref="A32:AE32"/>
    <mergeCell ref="A34:AE34"/>
    <mergeCell ref="X33:AE33"/>
    <mergeCell ref="A33:W33"/>
    <mergeCell ref="A35:AE35"/>
    <mergeCell ref="A19:Z19"/>
    <mergeCell ref="A20:AE20"/>
    <mergeCell ref="A23:AE23"/>
    <mergeCell ref="A25:AE25"/>
    <mergeCell ref="A22:AE22"/>
    <mergeCell ref="A21:AE21"/>
    <mergeCell ref="A24:AE24"/>
    <mergeCell ref="Z82:AE82"/>
    <mergeCell ref="A67:AE67"/>
    <mergeCell ref="A68:AE68"/>
    <mergeCell ref="AA69:AE69"/>
    <mergeCell ref="A69:Z69"/>
    <mergeCell ref="A79:AE79"/>
    <mergeCell ref="A80:AE80"/>
    <mergeCell ref="A16:AE16"/>
    <mergeCell ref="A17:AE17"/>
    <mergeCell ref="A18:AE18"/>
    <mergeCell ref="A74:AE74"/>
    <mergeCell ref="A70:AE70"/>
    <mergeCell ref="A71:AE71"/>
    <mergeCell ref="A57:AE57"/>
    <mergeCell ref="A64:AE64"/>
    <mergeCell ref="A65:AE65"/>
    <mergeCell ref="A66:AE66"/>
    <mergeCell ref="A90:AE90"/>
    <mergeCell ref="AB19:AE19"/>
    <mergeCell ref="A86:AE86"/>
    <mergeCell ref="A87:AE87"/>
    <mergeCell ref="A88:AE88"/>
    <mergeCell ref="A89:AE89"/>
    <mergeCell ref="A81:AE81"/>
    <mergeCell ref="A83:AE83"/>
    <mergeCell ref="A84:AE84"/>
    <mergeCell ref="A82:Y82"/>
    <mergeCell ref="AG44:AN44"/>
    <mergeCell ref="AO44:AV44"/>
    <mergeCell ref="AG51:AN51"/>
    <mergeCell ref="AO51:AV51"/>
    <mergeCell ref="AG46:AN46"/>
    <mergeCell ref="AO46:AV46"/>
    <mergeCell ref="AG49:AN49"/>
    <mergeCell ref="AO49:AV49"/>
    <mergeCell ref="AG50:AN50"/>
    <mergeCell ref="AO50:AV50"/>
    <mergeCell ref="AG59:AN59"/>
    <mergeCell ref="AO59:AV59"/>
    <mergeCell ref="AG60:AN60"/>
    <mergeCell ref="AO60:AV60"/>
    <mergeCell ref="AG67:AN67"/>
    <mergeCell ref="AO67:AV67"/>
    <mergeCell ref="AG62:AN62"/>
    <mergeCell ref="AO62:AV62"/>
    <mergeCell ref="AG65:AN65"/>
    <mergeCell ref="AO65:AV65"/>
    <mergeCell ref="AG66:AN66"/>
    <mergeCell ref="AO66:AV66"/>
    <mergeCell ref="AG64:AN64"/>
    <mergeCell ref="AO64:AV64"/>
    <mergeCell ref="AG78:AN78"/>
    <mergeCell ref="AO78:AV78"/>
    <mergeCell ref="AG73:AN73"/>
    <mergeCell ref="AO73:AV73"/>
    <mergeCell ref="AG74:AN74"/>
    <mergeCell ref="AO74:AV74"/>
    <mergeCell ref="AG75:AN75"/>
    <mergeCell ref="AO75:AV75"/>
    <mergeCell ref="AG76:AN76"/>
    <mergeCell ref="AO76:AV76"/>
    <mergeCell ref="AO81:AV81"/>
    <mergeCell ref="AG79:AN79"/>
    <mergeCell ref="AO79:AV79"/>
    <mergeCell ref="AG80:AN80"/>
    <mergeCell ref="AO80:AV80"/>
    <mergeCell ref="AO91:AV91"/>
    <mergeCell ref="AG86:AN86"/>
    <mergeCell ref="AO86:AV86"/>
    <mergeCell ref="AG87:AN87"/>
    <mergeCell ref="AO87:AV87"/>
    <mergeCell ref="AG88:AN88"/>
    <mergeCell ref="AO88:AV88"/>
    <mergeCell ref="AG105:AN105"/>
    <mergeCell ref="AO105:AV105"/>
    <mergeCell ref="AG94:AN94"/>
    <mergeCell ref="AO94:AV94"/>
    <mergeCell ref="AG95:AN95"/>
    <mergeCell ref="AO95:AV95"/>
    <mergeCell ref="AG96:AN96"/>
    <mergeCell ref="AO96:AV96"/>
    <mergeCell ref="AG103:AN103"/>
    <mergeCell ref="AO103:AV103"/>
    <mergeCell ref="AG106:AN106"/>
    <mergeCell ref="AO106:AV106"/>
    <mergeCell ref="AG107:AN107"/>
    <mergeCell ref="AO107:AV107"/>
    <mergeCell ref="AG119:AN119"/>
    <mergeCell ref="AO119:AV119"/>
    <mergeCell ref="AG120:AN120"/>
    <mergeCell ref="AG110:AN110"/>
    <mergeCell ref="AO110:AV110"/>
    <mergeCell ref="AG111:AN111"/>
    <mergeCell ref="AO111:AV111"/>
    <mergeCell ref="AG112:AN112"/>
    <mergeCell ref="AO112:AV112"/>
    <mergeCell ref="AG113:AN113"/>
    <mergeCell ref="AW96:BD96"/>
    <mergeCell ref="BE96:BL96"/>
    <mergeCell ref="AG130:AN130"/>
    <mergeCell ref="AO130:AV130"/>
    <mergeCell ref="AG123:AN123"/>
    <mergeCell ref="AO123:AV123"/>
    <mergeCell ref="AG124:AN124"/>
    <mergeCell ref="AO124:AV124"/>
    <mergeCell ref="AG125:AN125"/>
    <mergeCell ref="AG122:AN122"/>
    <mergeCell ref="AW94:BD94"/>
    <mergeCell ref="BE94:BL94"/>
    <mergeCell ref="AW95:BD95"/>
    <mergeCell ref="BE95:BL95"/>
    <mergeCell ref="A125:AE125"/>
    <mergeCell ref="AW101:BD101"/>
    <mergeCell ref="BE101:BL101"/>
    <mergeCell ref="AW102:BD102"/>
    <mergeCell ref="BE102:BL102"/>
    <mergeCell ref="AW103:BD103"/>
    <mergeCell ref="BE103:BL103"/>
    <mergeCell ref="AO122:AV122"/>
    <mergeCell ref="AO125:AV125"/>
    <mergeCell ref="AG108:AN108"/>
    <mergeCell ref="AO137:AV137"/>
    <mergeCell ref="AG138:AN138"/>
    <mergeCell ref="AO138:AV138"/>
    <mergeCell ref="A127:AE127"/>
    <mergeCell ref="A128:AE128"/>
    <mergeCell ref="V130:AE130"/>
    <mergeCell ref="AG131:AN131"/>
    <mergeCell ref="AO131:AV131"/>
    <mergeCell ref="AG132:AN132"/>
    <mergeCell ref="AO132:AV132"/>
    <mergeCell ref="AO142:AV142"/>
    <mergeCell ref="AG141:AN141"/>
    <mergeCell ref="AO141:AV141"/>
    <mergeCell ref="AG143:AN143"/>
    <mergeCell ref="AO143:AV143"/>
    <mergeCell ref="AO158:AV158"/>
    <mergeCell ref="AG159:AN159"/>
    <mergeCell ref="AO159:AV159"/>
    <mergeCell ref="AG160:AN160"/>
    <mergeCell ref="AO160:AV160"/>
    <mergeCell ref="AO163:AV163"/>
    <mergeCell ref="AG164:AN164"/>
    <mergeCell ref="AO164:AV164"/>
    <mergeCell ref="AG165:AN165"/>
    <mergeCell ref="AO165:AV165"/>
    <mergeCell ref="AO166:AV166"/>
    <mergeCell ref="AG167:AN167"/>
    <mergeCell ref="AO167:AV167"/>
    <mergeCell ref="AG168:AN168"/>
    <mergeCell ref="AO168:AV168"/>
    <mergeCell ref="A135:AE135"/>
    <mergeCell ref="A137:AE137"/>
    <mergeCell ref="A138:AE138"/>
    <mergeCell ref="AG166:AN166"/>
    <mergeCell ref="AG163:AN163"/>
    <mergeCell ref="AG158:AN158"/>
    <mergeCell ref="AG142:AN142"/>
    <mergeCell ref="AG137:AN137"/>
    <mergeCell ref="A140:AE140"/>
    <mergeCell ref="A141:AE141"/>
    <mergeCell ref="A131:AE131"/>
    <mergeCell ref="A132:AE132"/>
    <mergeCell ref="A133:AE133"/>
    <mergeCell ref="A134:AE134"/>
    <mergeCell ref="U139:AE139"/>
    <mergeCell ref="A139:Q139"/>
    <mergeCell ref="A142:AE142"/>
    <mergeCell ref="A143:AE143"/>
    <mergeCell ref="A144:AE144"/>
    <mergeCell ref="A145:AE145"/>
    <mergeCell ref="A146:AE146"/>
    <mergeCell ref="A147:AE147"/>
    <mergeCell ref="A148:AE148"/>
    <mergeCell ref="A149:AE149"/>
    <mergeCell ref="A150:AE150"/>
    <mergeCell ref="A152:AE152"/>
    <mergeCell ref="A153:AE153"/>
    <mergeCell ref="A154:AE154"/>
    <mergeCell ref="A155:AE155"/>
    <mergeCell ref="A156:AE156"/>
    <mergeCell ref="A157:AE157"/>
    <mergeCell ref="A158:AE158"/>
    <mergeCell ref="A166:AE166"/>
    <mergeCell ref="A167:AE167"/>
    <mergeCell ref="A159:AE159"/>
    <mergeCell ref="A160:AE160"/>
    <mergeCell ref="A161:AE161"/>
    <mergeCell ref="Z163:AE163"/>
    <mergeCell ref="A163:V163"/>
    <mergeCell ref="A171:AE171"/>
    <mergeCell ref="A172:AE172"/>
    <mergeCell ref="A170:AA170"/>
    <mergeCell ref="AB151:AE151"/>
    <mergeCell ref="AB162:AE162"/>
    <mergeCell ref="A162:AA162"/>
    <mergeCell ref="A151:AA151"/>
    <mergeCell ref="A169:AE169"/>
    <mergeCell ref="A164:AE164"/>
    <mergeCell ref="A165:AE165"/>
    <mergeCell ref="A104:AE104"/>
    <mergeCell ref="A105:AE105"/>
    <mergeCell ref="A98:AE98"/>
    <mergeCell ref="A99:AE99"/>
    <mergeCell ref="A100:AE100"/>
    <mergeCell ref="A101:AE101"/>
    <mergeCell ref="A102:AE102"/>
    <mergeCell ref="A95:AE95"/>
    <mergeCell ref="A96:AE96"/>
    <mergeCell ref="A97:AE97"/>
    <mergeCell ref="A91:AE91"/>
    <mergeCell ref="A92:AE92"/>
    <mergeCell ref="A93:AE93"/>
    <mergeCell ref="A94:AE94"/>
    <mergeCell ref="BE17:BL17"/>
    <mergeCell ref="AG18:AN18"/>
    <mergeCell ref="AO18:AV18"/>
    <mergeCell ref="AW18:BD18"/>
    <mergeCell ref="BE18:BL18"/>
    <mergeCell ref="AG20:AN20"/>
    <mergeCell ref="AO20:AV20"/>
    <mergeCell ref="AG21:AN21"/>
    <mergeCell ref="AO21:AV21"/>
    <mergeCell ref="AG22:AN22"/>
    <mergeCell ref="AO22:AV22"/>
    <mergeCell ref="AG23:AN23"/>
    <mergeCell ref="AO23:AV23"/>
    <mergeCell ref="AG24:AN24"/>
    <mergeCell ref="AO24:AV24"/>
    <mergeCell ref="AG25:AN25"/>
    <mergeCell ref="AO25:AV25"/>
    <mergeCell ref="AG26:AN26"/>
    <mergeCell ref="AO26:AV26"/>
    <mergeCell ref="AO28:AV28"/>
    <mergeCell ref="AG29:AN29"/>
    <mergeCell ref="AO29:AV29"/>
    <mergeCell ref="AG30:AN30"/>
    <mergeCell ref="AO30:AV30"/>
    <mergeCell ref="AG33:AN33"/>
    <mergeCell ref="AO33:AV33"/>
    <mergeCell ref="AG34:AN34"/>
    <mergeCell ref="AO34:AV34"/>
    <mergeCell ref="AG35:AN35"/>
    <mergeCell ref="AO35:AV35"/>
    <mergeCell ref="AG36:AN36"/>
    <mergeCell ref="AO36:AV36"/>
    <mergeCell ref="AG37:AN37"/>
    <mergeCell ref="AO37:AV37"/>
    <mergeCell ref="AG38:AN38"/>
    <mergeCell ref="AO38:AV38"/>
    <mergeCell ref="AG39:AN39"/>
    <mergeCell ref="AO39:AV39"/>
    <mergeCell ref="AG40:AN40"/>
    <mergeCell ref="AO40:AV40"/>
    <mergeCell ref="AG47:AN47"/>
    <mergeCell ref="AO47:AV47"/>
    <mergeCell ref="AG45:AN45"/>
    <mergeCell ref="AO45:AV45"/>
    <mergeCell ref="AG41:AN41"/>
    <mergeCell ref="AO41:AV41"/>
    <mergeCell ref="AG42:AN42"/>
    <mergeCell ref="AO42:AV42"/>
    <mergeCell ref="AG48:AN48"/>
    <mergeCell ref="AO48:AV48"/>
    <mergeCell ref="AG55:AN55"/>
    <mergeCell ref="AO55:AV55"/>
    <mergeCell ref="AG52:AN52"/>
    <mergeCell ref="AO52:AV52"/>
    <mergeCell ref="AG53:AN53"/>
    <mergeCell ref="AO53:AV53"/>
    <mergeCell ref="AG54:AN54"/>
    <mergeCell ref="AO54:AV54"/>
    <mergeCell ref="AG56:AN56"/>
    <mergeCell ref="AO56:AV56"/>
    <mergeCell ref="AG63:AN63"/>
    <mergeCell ref="AO63:AV63"/>
    <mergeCell ref="AG61:AN61"/>
    <mergeCell ref="AO61:AV61"/>
    <mergeCell ref="AG57:AN57"/>
    <mergeCell ref="AO57:AV57"/>
    <mergeCell ref="AG58:AN58"/>
    <mergeCell ref="AO58:AV58"/>
    <mergeCell ref="AG71:AN71"/>
    <mergeCell ref="AO71:AV71"/>
    <mergeCell ref="AG68:AN68"/>
    <mergeCell ref="AO68:AV68"/>
    <mergeCell ref="AG69:AN69"/>
    <mergeCell ref="AO69:AV69"/>
    <mergeCell ref="AG70:AN70"/>
    <mergeCell ref="AO70:AV70"/>
    <mergeCell ref="AG72:AN72"/>
    <mergeCell ref="AO72:AV72"/>
    <mergeCell ref="AO83:AV83"/>
    <mergeCell ref="AG84:AN84"/>
    <mergeCell ref="AO84:AV84"/>
    <mergeCell ref="AG82:AN82"/>
    <mergeCell ref="AO82:AV82"/>
    <mergeCell ref="AG77:AN77"/>
    <mergeCell ref="AO77:AV77"/>
    <mergeCell ref="AG81:AN81"/>
    <mergeCell ref="AG85:AN85"/>
    <mergeCell ref="AO85:AV85"/>
    <mergeCell ref="AG83:AN83"/>
    <mergeCell ref="AG92:AN92"/>
    <mergeCell ref="AO92:AV92"/>
    <mergeCell ref="AG89:AN89"/>
    <mergeCell ref="AO89:AV89"/>
    <mergeCell ref="AG90:AN90"/>
    <mergeCell ref="AO90:AV90"/>
    <mergeCell ref="AG91:AN91"/>
    <mergeCell ref="AG93:AN93"/>
    <mergeCell ref="AO93:AV93"/>
    <mergeCell ref="AG97:AN97"/>
    <mergeCell ref="AO97:AV97"/>
    <mergeCell ref="AG98:AN98"/>
    <mergeCell ref="AO98:AV98"/>
    <mergeCell ref="AG99:AN99"/>
    <mergeCell ref="AO99:AV99"/>
    <mergeCell ref="AG100:AN100"/>
    <mergeCell ref="AO100:AV100"/>
    <mergeCell ref="AG101:AN101"/>
    <mergeCell ref="AO101:AV101"/>
    <mergeCell ref="AG102:AN102"/>
    <mergeCell ref="AO102:AV102"/>
    <mergeCell ref="AG114:AN114"/>
    <mergeCell ref="AO114:AV114"/>
    <mergeCell ref="AO113:AV113"/>
    <mergeCell ref="AG104:AN104"/>
    <mergeCell ref="AO104:AV104"/>
    <mergeCell ref="AO108:AV108"/>
    <mergeCell ref="AG109:AN109"/>
    <mergeCell ref="AO109:AV109"/>
    <mergeCell ref="AG118:AN118"/>
    <mergeCell ref="AO118:AV118"/>
    <mergeCell ref="AG115:AN115"/>
    <mergeCell ref="AO115:AV115"/>
    <mergeCell ref="AG116:AN116"/>
    <mergeCell ref="AO116:AV116"/>
    <mergeCell ref="AG117:AN117"/>
    <mergeCell ref="AO117:AV117"/>
    <mergeCell ref="AO120:AV120"/>
    <mergeCell ref="AG121:AN121"/>
    <mergeCell ref="AO121:AV121"/>
    <mergeCell ref="AO127:AV127"/>
    <mergeCell ref="AG127:AN127"/>
    <mergeCell ref="AG126:AN126"/>
    <mergeCell ref="AO126:AV126"/>
    <mergeCell ref="AG128:AN128"/>
    <mergeCell ref="AO128:AV128"/>
    <mergeCell ref="AG129:AN129"/>
    <mergeCell ref="AO129:AV129"/>
    <mergeCell ref="AG133:AN133"/>
    <mergeCell ref="AO133:AV133"/>
    <mergeCell ref="AG134:AN134"/>
    <mergeCell ref="AO134:AV134"/>
    <mergeCell ref="AG135:AN135"/>
    <mergeCell ref="AO135:AV135"/>
    <mergeCell ref="AG136:AN136"/>
    <mergeCell ref="AO136:AV136"/>
    <mergeCell ref="AG139:AN139"/>
    <mergeCell ref="AO139:AV139"/>
    <mergeCell ref="AG140:AN140"/>
    <mergeCell ref="AO140:AV140"/>
    <mergeCell ref="AG144:AN144"/>
    <mergeCell ref="AO144:AV144"/>
    <mergeCell ref="AG145:AN145"/>
    <mergeCell ref="AO145:AV145"/>
    <mergeCell ref="AG146:AN146"/>
    <mergeCell ref="AO146:AV146"/>
    <mergeCell ref="AG147:AN147"/>
    <mergeCell ref="AO147:AV147"/>
    <mergeCell ref="AG148:AN148"/>
    <mergeCell ref="AO148:AV148"/>
    <mergeCell ref="AG149:AN149"/>
    <mergeCell ref="AO149:AV149"/>
    <mergeCell ref="AG150:AN150"/>
    <mergeCell ref="AO150:AV150"/>
    <mergeCell ref="AG151:AN151"/>
    <mergeCell ref="AO151:AV151"/>
    <mergeCell ref="AG152:AN152"/>
    <mergeCell ref="AO152:AV152"/>
    <mergeCell ref="AG153:AN153"/>
    <mergeCell ref="AO153:AV153"/>
    <mergeCell ref="AG154:AN154"/>
    <mergeCell ref="AO154:AV154"/>
    <mergeCell ref="AG155:AN155"/>
    <mergeCell ref="AO155:AV155"/>
    <mergeCell ref="AG156:AN156"/>
    <mergeCell ref="AO156:AV156"/>
    <mergeCell ref="AG157:AN157"/>
    <mergeCell ref="AO157:AV157"/>
    <mergeCell ref="AG161:AN161"/>
    <mergeCell ref="AO161:AV161"/>
    <mergeCell ref="AG162:AN162"/>
    <mergeCell ref="AO162:AV162"/>
    <mergeCell ref="AG169:AN169"/>
    <mergeCell ref="AO169:AV169"/>
    <mergeCell ref="AG170:AN170"/>
    <mergeCell ref="AO170:AV170"/>
    <mergeCell ref="AG171:AN171"/>
    <mergeCell ref="AO171:AV171"/>
    <mergeCell ref="AG172:AN172"/>
    <mergeCell ref="AO172:AV172"/>
    <mergeCell ref="AW19:BD19"/>
    <mergeCell ref="BE19:BL19"/>
    <mergeCell ref="AW20:BD20"/>
    <mergeCell ref="BE20:BL20"/>
    <mergeCell ref="AW21:BD21"/>
    <mergeCell ref="BE21:BL21"/>
    <mergeCell ref="AW22:BD22"/>
    <mergeCell ref="BE22:BL22"/>
    <mergeCell ref="AW23:BD23"/>
    <mergeCell ref="BE23:BL23"/>
    <mergeCell ref="AW24:BD24"/>
    <mergeCell ref="BE24:BL24"/>
    <mergeCell ref="BE29:BL29"/>
    <mergeCell ref="AW31:BD31"/>
    <mergeCell ref="BE31:BL31"/>
    <mergeCell ref="AW32:BD32"/>
    <mergeCell ref="BE32:BL32"/>
    <mergeCell ref="BE30:BL30"/>
    <mergeCell ref="AW29:BD29"/>
    <mergeCell ref="AW33:BD33"/>
    <mergeCell ref="BE33:BL33"/>
    <mergeCell ref="AW34:BD34"/>
    <mergeCell ref="BE34:BL34"/>
    <mergeCell ref="AW35:BD35"/>
    <mergeCell ref="BE35:BL35"/>
    <mergeCell ref="AW36:BD36"/>
    <mergeCell ref="BE36:BL36"/>
    <mergeCell ref="AW37:BD37"/>
    <mergeCell ref="BE37:BL37"/>
    <mergeCell ref="AW38:BD38"/>
    <mergeCell ref="BE38:BL38"/>
    <mergeCell ref="AW39:BD39"/>
    <mergeCell ref="BE39:BL39"/>
    <mergeCell ref="AW40:BD40"/>
    <mergeCell ref="BE40:BL40"/>
    <mergeCell ref="AW41:BD41"/>
    <mergeCell ref="BE41:BL41"/>
    <mergeCell ref="AW42:BD42"/>
    <mergeCell ref="BE42:BL42"/>
    <mergeCell ref="AW43:BD43"/>
    <mergeCell ref="BE43:BL43"/>
    <mergeCell ref="AW44:BD44"/>
    <mergeCell ref="BE44:BL44"/>
    <mergeCell ref="AW45:BD45"/>
    <mergeCell ref="BE45:BL45"/>
    <mergeCell ref="AW46:BD46"/>
    <mergeCell ref="BE46:BL46"/>
    <mergeCell ref="AW47:BD47"/>
    <mergeCell ref="BE47:BL47"/>
    <mergeCell ref="AW48:BD48"/>
    <mergeCell ref="BE48:BL48"/>
    <mergeCell ref="AW49:BD49"/>
    <mergeCell ref="BE49:BL49"/>
    <mergeCell ref="AW50:BD50"/>
    <mergeCell ref="BE50:BL50"/>
    <mergeCell ref="AW51:BD51"/>
    <mergeCell ref="BE51:BL51"/>
    <mergeCell ref="AW52:BD52"/>
    <mergeCell ref="BE52:BL52"/>
    <mergeCell ref="AW53:BD53"/>
    <mergeCell ref="BE53:BL53"/>
    <mergeCell ref="AW54:BD54"/>
    <mergeCell ref="BE54:BL54"/>
    <mergeCell ref="AW55:BD55"/>
    <mergeCell ref="BE55:BL55"/>
    <mergeCell ref="AW56:BD56"/>
    <mergeCell ref="BE56:BL56"/>
    <mergeCell ref="AW57:BD57"/>
    <mergeCell ref="BE57:BL57"/>
    <mergeCell ref="AW58:BD58"/>
    <mergeCell ref="BE58:BL58"/>
    <mergeCell ref="AW59:BD59"/>
    <mergeCell ref="BE59:BL59"/>
    <mergeCell ref="AW60:BD60"/>
    <mergeCell ref="BE60:BL60"/>
    <mergeCell ref="AW61:BD61"/>
    <mergeCell ref="BE61:BL61"/>
    <mergeCell ref="AW62:BD62"/>
    <mergeCell ref="BE62:BL62"/>
    <mergeCell ref="AW63:BD63"/>
    <mergeCell ref="BE63:BL63"/>
    <mergeCell ref="AW64:BD64"/>
    <mergeCell ref="BE64:BL64"/>
    <mergeCell ref="AW65:BD65"/>
    <mergeCell ref="BE65:BL65"/>
    <mergeCell ref="AW66:BD66"/>
    <mergeCell ref="BE66:BL66"/>
    <mergeCell ref="AW67:BD67"/>
    <mergeCell ref="BE67:BL67"/>
    <mergeCell ref="AW68:BD68"/>
    <mergeCell ref="BE68:BL68"/>
    <mergeCell ref="AW69:BD69"/>
    <mergeCell ref="BE69:BL69"/>
    <mergeCell ref="AW70:BD70"/>
    <mergeCell ref="BE70:BL70"/>
    <mergeCell ref="AW71:BD71"/>
    <mergeCell ref="BE71:BL71"/>
    <mergeCell ref="AW72:BD72"/>
    <mergeCell ref="BE72:BL72"/>
    <mergeCell ref="AW73:BD73"/>
    <mergeCell ref="BE73:BL73"/>
    <mergeCell ref="AW74:BD74"/>
    <mergeCell ref="BE74:BL74"/>
    <mergeCell ref="AW75:BD75"/>
    <mergeCell ref="BE75:BL75"/>
    <mergeCell ref="AW76:BD76"/>
    <mergeCell ref="BE76:BL76"/>
    <mergeCell ref="AW77:BD77"/>
    <mergeCell ref="BE77:BL77"/>
    <mergeCell ref="BE78:BL78"/>
    <mergeCell ref="AW82:BD82"/>
    <mergeCell ref="BE82:BL82"/>
    <mergeCell ref="AW79:BD79"/>
    <mergeCell ref="BE79:BL79"/>
    <mergeCell ref="AW80:BD80"/>
    <mergeCell ref="AW78:BD78"/>
    <mergeCell ref="AW83:BD83"/>
    <mergeCell ref="BE83:BL83"/>
    <mergeCell ref="BE80:BL80"/>
    <mergeCell ref="AW81:BD81"/>
    <mergeCell ref="BE81:BL81"/>
    <mergeCell ref="AW84:BD84"/>
    <mergeCell ref="BE84:BL84"/>
    <mergeCell ref="AW85:BD85"/>
    <mergeCell ref="BE85:BL85"/>
    <mergeCell ref="AW86:BD86"/>
    <mergeCell ref="BE86:BL86"/>
    <mergeCell ref="AW87:BD87"/>
    <mergeCell ref="BE87:BL87"/>
    <mergeCell ref="AW88:BD88"/>
    <mergeCell ref="BE88:BL88"/>
    <mergeCell ref="AW89:BD89"/>
    <mergeCell ref="BE89:BL89"/>
    <mergeCell ref="AW90:BD90"/>
    <mergeCell ref="BE90:BL90"/>
    <mergeCell ref="AW91:BD91"/>
    <mergeCell ref="BE91:BL91"/>
    <mergeCell ref="AW92:BD92"/>
    <mergeCell ref="BE92:BL92"/>
    <mergeCell ref="AW93:BD93"/>
    <mergeCell ref="BE93:BL93"/>
    <mergeCell ref="AW97:BD97"/>
    <mergeCell ref="BE97:BL97"/>
    <mergeCell ref="AW98:BD98"/>
    <mergeCell ref="BE98:BL98"/>
    <mergeCell ref="AW99:BD99"/>
    <mergeCell ref="BE99:BL99"/>
    <mergeCell ref="AW100:BD100"/>
    <mergeCell ref="BE100:BL100"/>
    <mergeCell ref="AW104:BD104"/>
    <mergeCell ref="BE104:BL104"/>
    <mergeCell ref="AW105:BD105"/>
    <mergeCell ref="BE105:BL105"/>
    <mergeCell ref="BE106:BL106"/>
    <mergeCell ref="AW107:BD107"/>
    <mergeCell ref="BE107:BL107"/>
    <mergeCell ref="AW108:BD108"/>
    <mergeCell ref="BE108:BL108"/>
    <mergeCell ref="AW106:BD106"/>
    <mergeCell ref="AW109:BD109"/>
    <mergeCell ref="BE109:BL109"/>
    <mergeCell ref="AW110:BD110"/>
    <mergeCell ref="BE110:BL110"/>
    <mergeCell ref="AW111:BD111"/>
    <mergeCell ref="BE111:BL111"/>
    <mergeCell ref="AW112:BD112"/>
    <mergeCell ref="BE112:BL112"/>
    <mergeCell ref="AW113:BD113"/>
    <mergeCell ref="BE113:BL113"/>
    <mergeCell ref="AW114:BD114"/>
    <mergeCell ref="BE114:BL114"/>
    <mergeCell ref="AW115:BD115"/>
    <mergeCell ref="BE115:BL115"/>
    <mergeCell ref="AW116:BD116"/>
    <mergeCell ref="BE116:BL116"/>
    <mergeCell ref="AW117:BD117"/>
    <mergeCell ref="BE117:BL117"/>
    <mergeCell ref="AW118:BD118"/>
    <mergeCell ref="BE118:BL118"/>
    <mergeCell ref="AW119:BD119"/>
    <mergeCell ref="BE119:BL119"/>
    <mergeCell ref="AW120:BD120"/>
    <mergeCell ref="BE120:BL120"/>
    <mergeCell ref="AW121:BD121"/>
    <mergeCell ref="BE121:BL121"/>
    <mergeCell ref="AW122:BD122"/>
    <mergeCell ref="BE122:BL122"/>
    <mergeCell ref="AW123:BD123"/>
    <mergeCell ref="BE123:BL123"/>
    <mergeCell ref="AW124:BD124"/>
    <mergeCell ref="BE124:BL124"/>
    <mergeCell ref="AW125:BD125"/>
    <mergeCell ref="BE125:BL125"/>
    <mergeCell ref="AW126:BD126"/>
    <mergeCell ref="BE126:BL126"/>
    <mergeCell ref="AW127:BD127"/>
    <mergeCell ref="BE127:BL127"/>
    <mergeCell ref="AW128:BD128"/>
    <mergeCell ref="BE128:BL128"/>
    <mergeCell ref="AW129:BD129"/>
    <mergeCell ref="BE129:BL129"/>
    <mergeCell ref="AW130:BD130"/>
    <mergeCell ref="BE130:BL130"/>
    <mergeCell ref="AW131:BD131"/>
    <mergeCell ref="BE131:BL131"/>
    <mergeCell ref="AW132:BD132"/>
    <mergeCell ref="BE132:BL132"/>
    <mergeCell ref="AW133:BD133"/>
    <mergeCell ref="BE133:BL133"/>
    <mergeCell ref="AW134:BD134"/>
    <mergeCell ref="BE134:BL134"/>
    <mergeCell ref="AW135:BD135"/>
    <mergeCell ref="BE135:BL135"/>
    <mergeCell ref="AW136:BD136"/>
    <mergeCell ref="BE136:BL136"/>
    <mergeCell ref="AW137:BD137"/>
    <mergeCell ref="BE137:BL137"/>
    <mergeCell ref="AW138:BD138"/>
    <mergeCell ref="BE138:BL138"/>
    <mergeCell ref="AW139:BD139"/>
    <mergeCell ref="BE139:BL139"/>
    <mergeCell ref="AW140:BD140"/>
    <mergeCell ref="BE140:BL140"/>
    <mergeCell ref="AW141:BD141"/>
    <mergeCell ref="BE141:BL141"/>
    <mergeCell ref="AW142:BD142"/>
    <mergeCell ref="BE142:BL142"/>
    <mergeCell ref="AW143:BD143"/>
    <mergeCell ref="BE143:BL143"/>
    <mergeCell ref="AW144:BD144"/>
    <mergeCell ref="BE144:BL144"/>
    <mergeCell ref="AW145:BD145"/>
    <mergeCell ref="BE145:BL145"/>
    <mergeCell ref="AW146:BD146"/>
    <mergeCell ref="BE146:BL146"/>
    <mergeCell ref="AW147:BD147"/>
    <mergeCell ref="BE147:BL147"/>
    <mergeCell ref="AW148:BD148"/>
    <mergeCell ref="BE148:BL148"/>
    <mergeCell ref="AW149:BD149"/>
    <mergeCell ref="BE149:BL149"/>
    <mergeCell ref="AW150:BD150"/>
    <mergeCell ref="BE150:BL150"/>
    <mergeCell ref="AW151:BD151"/>
    <mergeCell ref="BE151:BL151"/>
    <mergeCell ref="AW152:BD152"/>
    <mergeCell ref="BE152:BL152"/>
    <mergeCell ref="AW153:BD153"/>
    <mergeCell ref="BE153:BL153"/>
    <mergeCell ref="AW154:BD154"/>
    <mergeCell ref="BE154:BL154"/>
    <mergeCell ref="AW155:BD155"/>
    <mergeCell ref="BE155:BL155"/>
    <mergeCell ref="AW156:BD156"/>
    <mergeCell ref="BE156:BL156"/>
    <mergeCell ref="AW157:BD157"/>
    <mergeCell ref="BE157:BL157"/>
    <mergeCell ref="AW158:BD158"/>
    <mergeCell ref="BE158:BL158"/>
    <mergeCell ref="AW159:BD159"/>
    <mergeCell ref="BE159:BL159"/>
    <mergeCell ref="AW160:BD160"/>
    <mergeCell ref="BE160:BL160"/>
    <mergeCell ref="AW161:BD161"/>
    <mergeCell ref="BE161:BL161"/>
    <mergeCell ref="AW162:BD162"/>
    <mergeCell ref="BE162:BL162"/>
    <mergeCell ref="AW163:BD163"/>
    <mergeCell ref="BE163:BL163"/>
    <mergeCell ref="AW164:BD164"/>
    <mergeCell ref="BE164:BL164"/>
    <mergeCell ref="BE167:BL167"/>
    <mergeCell ref="AW168:BD168"/>
    <mergeCell ref="BE168:BL168"/>
    <mergeCell ref="AW165:BD165"/>
    <mergeCell ref="BE165:BL165"/>
    <mergeCell ref="AW166:BD166"/>
    <mergeCell ref="BE166:BL166"/>
    <mergeCell ref="BI1:BJ1"/>
    <mergeCell ref="AW171:BD171"/>
    <mergeCell ref="BE171:BL171"/>
    <mergeCell ref="AW172:BD172"/>
    <mergeCell ref="BE172:BL172"/>
    <mergeCell ref="AW169:BD169"/>
    <mergeCell ref="BE169:BL169"/>
    <mergeCell ref="AW170:BD170"/>
    <mergeCell ref="BE170:BL170"/>
    <mergeCell ref="AW167:BD167"/>
  </mergeCells>
  <hyperlinks>
    <hyperlink ref="AE168" location="'80URLAP'!AA164" display="(111+112+113+28-55-125+135)"/>
  </hyperlinks>
  <printOptions horizontalCentered="1"/>
  <pageMargins left="0.1968503937007874" right="0.1968503937007874" top="0.1968503937007874" bottom="0.1968503937007874" header="0.5118110236220472" footer="0.5118110236220472"/>
  <pageSetup fitToHeight="0" horizontalDpi="300" verticalDpi="300" orientation="portrait" paperSize="9" scale="59" r:id="rId1"/>
  <rowBreaks count="2" manualBreakCount="2">
    <brk id="66" max="47" man="1"/>
    <brk id="116" max="4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5"/>
  <sheetViews>
    <sheetView workbookViewId="0" topLeftCell="A19">
      <selection activeCell="AB27" sqref="AB27:AH27"/>
    </sheetView>
  </sheetViews>
  <sheetFormatPr defaultColWidth="9.140625" defaultRowHeight="12.75"/>
  <cols>
    <col min="1" max="16" width="3.28125" style="43" customWidth="1"/>
    <col min="17" max="18" width="3.421875" style="43" customWidth="1"/>
    <col min="19" max="19" width="4.140625" style="43" customWidth="1"/>
    <col min="20" max="20" width="3.8515625" style="43" customWidth="1"/>
    <col min="21" max="21" width="3.28125" style="43" customWidth="1"/>
    <col min="22" max="22" width="3.140625" style="43" customWidth="1"/>
    <col min="23" max="43" width="3.28125" style="43" customWidth="1"/>
    <col min="44" max="16384" width="9.140625" style="43" customWidth="1"/>
  </cols>
  <sheetData>
    <row r="1" spans="1:43" s="41" customFormat="1" ht="46.5" customHeight="1">
      <c r="A1" s="671" t="s">
        <v>612</v>
      </c>
      <c r="B1" s="671"/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671"/>
      <c r="N1" s="671"/>
      <c r="O1" s="671"/>
      <c r="P1" s="671"/>
      <c r="Q1" s="671"/>
      <c r="R1" s="671"/>
      <c r="S1" s="671"/>
      <c r="T1" s="671"/>
      <c r="U1" s="671"/>
      <c r="V1" s="671"/>
      <c r="W1" s="671"/>
      <c r="X1" s="671"/>
      <c r="Y1" s="671"/>
      <c r="Z1" s="671"/>
      <c r="AA1" s="671"/>
      <c r="AB1" s="671"/>
      <c r="AC1" s="671"/>
      <c r="AD1" s="671"/>
      <c r="AE1" s="671"/>
      <c r="AF1" s="671"/>
      <c r="AG1" s="671"/>
      <c r="AH1" s="671"/>
      <c r="AI1" s="671"/>
      <c r="AJ1" s="671"/>
      <c r="AK1" s="671"/>
      <c r="AL1" s="671"/>
      <c r="AM1" s="671"/>
      <c r="AN1" s="671"/>
      <c r="AO1" s="671"/>
      <c r="AP1" s="39"/>
      <c r="AQ1" s="40"/>
    </row>
    <row r="2" spans="1:43" s="41" customFormat="1" ht="13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39"/>
      <c r="AQ2" s="40"/>
    </row>
    <row r="3" spans="1:43" s="41" customFormat="1" ht="13.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39"/>
      <c r="AQ3" s="40"/>
    </row>
    <row r="4" spans="29:37" ht="12.75">
      <c r="AC4" s="696" t="s">
        <v>505</v>
      </c>
      <c r="AD4" s="696"/>
      <c r="AE4" s="696"/>
      <c r="AF4" s="696"/>
      <c r="AG4" s="696"/>
      <c r="AH4" s="696"/>
      <c r="AI4" s="696"/>
      <c r="AJ4" s="696"/>
      <c r="AK4" s="696"/>
    </row>
    <row r="5" spans="29:37" ht="12.75">
      <c r="AC5" s="44" t="s">
        <v>506</v>
      </c>
      <c r="AD5" s="44"/>
      <c r="AE5" s="44"/>
      <c r="AF5" s="44"/>
      <c r="AG5" s="44"/>
      <c r="AH5" s="44"/>
      <c r="AI5" s="44"/>
      <c r="AJ5" s="44"/>
      <c r="AK5" s="44"/>
    </row>
    <row r="6" ht="13.5" thickBot="1"/>
    <row r="7" spans="1:41" s="48" customFormat="1" ht="19.5" customHeight="1" thickBot="1">
      <c r="A7" s="45">
        <v>5</v>
      </c>
      <c r="B7" s="46">
        <v>1</v>
      </c>
      <c r="C7" s="46">
        <v>3</v>
      </c>
      <c r="D7" s="46">
        <v>0</v>
      </c>
      <c r="E7" s="46">
        <v>0</v>
      </c>
      <c r="F7" s="47">
        <v>9</v>
      </c>
      <c r="H7" s="45">
        <v>1</v>
      </c>
      <c r="I7" s="46">
        <v>2</v>
      </c>
      <c r="J7" s="46">
        <v>5</v>
      </c>
      <c r="K7" s="47">
        <v>4</v>
      </c>
      <c r="M7" s="45">
        <v>0</v>
      </c>
      <c r="N7" s="47">
        <v>1</v>
      </c>
      <c r="O7" s="49"/>
      <c r="P7" s="43"/>
      <c r="Q7" s="45">
        <v>2</v>
      </c>
      <c r="R7" s="46">
        <v>8</v>
      </c>
      <c r="S7" s="46">
        <v>0</v>
      </c>
      <c r="T7" s="47">
        <v>0</v>
      </c>
      <c r="V7" s="45">
        <v>7</v>
      </c>
      <c r="W7" s="46">
        <v>5</v>
      </c>
      <c r="X7" s="46">
        <v>1</v>
      </c>
      <c r="Y7" s="46">
        <v>1</v>
      </c>
      <c r="Z7" s="46">
        <v>1</v>
      </c>
      <c r="AA7" s="47">
        <v>5</v>
      </c>
      <c r="AC7" s="50">
        <v>4</v>
      </c>
      <c r="AD7" s="51">
        <v>7</v>
      </c>
      <c r="AF7" s="52">
        <v>2</v>
      </c>
      <c r="AG7" s="53">
        <v>0</v>
      </c>
      <c r="AH7" s="53">
        <v>0</v>
      </c>
      <c r="AI7" s="54">
        <v>7</v>
      </c>
      <c r="AK7" s="55">
        <v>2</v>
      </c>
      <c r="AM7" s="43"/>
      <c r="AN7" s="43"/>
      <c r="AO7" s="43"/>
    </row>
    <row r="8" spans="1:37" ht="25.5" customHeight="1">
      <c r="A8" s="56" t="s">
        <v>507</v>
      </c>
      <c r="B8" s="56"/>
      <c r="C8" s="56"/>
      <c r="D8" s="56"/>
      <c r="E8" s="56"/>
      <c r="F8" s="56"/>
      <c r="G8" s="57"/>
      <c r="H8" s="56" t="s">
        <v>508</v>
      </c>
      <c r="I8" s="56"/>
      <c r="J8" s="56"/>
      <c r="K8" s="56"/>
      <c r="L8" s="57"/>
      <c r="M8" s="684" t="s">
        <v>525</v>
      </c>
      <c r="N8" s="684"/>
      <c r="O8" s="684"/>
      <c r="Q8" s="58" t="s">
        <v>510</v>
      </c>
      <c r="R8" s="58"/>
      <c r="S8" s="58"/>
      <c r="T8" s="58"/>
      <c r="U8" s="57"/>
      <c r="V8" s="56" t="s">
        <v>511</v>
      </c>
      <c r="W8" s="56"/>
      <c r="X8" s="56"/>
      <c r="Y8" s="56"/>
      <c r="Z8" s="56"/>
      <c r="AA8" s="56"/>
      <c r="AC8" s="56" t="s">
        <v>512</v>
      </c>
      <c r="AD8" s="56"/>
      <c r="AF8" s="56" t="s">
        <v>513</v>
      </c>
      <c r="AG8" s="56"/>
      <c r="AH8" s="56"/>
      <c r="AI8" s="56"/>
      <c r="AK8" s="56" t="s">
        <v>514</v>
      </c>
    </row>
    <row r="9" spans="1:41" ht="16.5" customHeight="1" thickBo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O9" s="61" t="s">
        <v>526</v>
      </c>
    </row>
    <row r="10" spans="1:43" s="63" customFormat="1" ht="84.75" customHeight="1">
      <c r="A10" s="685" t="s">
        <v>518</v>
      </c>
      <c r="B10" s="686"/>
      <c r="C10" s="686"/>
      <c r="D10" s="686"/>
      <c r="E10" s="686"/>
      <c r="F10" s="686"/>
      <c r="G10" s="686"/>
      <c r="H10" s="686"/>
      <c r="I10" s="686"/>
      <c r="J10" s="686"/>
      <c r="K10" s="686"/>
      <c r="L10" s="686"/>
      <c r="M10" s="686"/>
      <c r="N10" s="686"/>
      <c r="O10" s="686"/>
      <c r="P10" s="686"/>
      <c r="Q10" s="686"/>
      <c r="R10" s="687"/>
      <c r="S10" s="682" t="s">
        <v>527</v>
      </c>
      <c r="T10" s="683"/>
      <c r="U10" s="678" t="s">
        <v>528</v>
      </c>
      <c r="V10" s="678"/>
      <c r="W10" s="678"/>
      <c r="X10" s="678"/>
      <c r="Y10" s="678"/>
      <c r="Z10" s="678"/>
      <c r="AA10" s="679"/>
      <c r="AB10" s="680" t="s">
        <v>529</v>
      </c>
      <c r="AC10" s="678"/>
      <c r="AD10" s="678"/>
      <c r="AE10" s="678"/>
      <c r="AF10" s="678"/>
      <c r="AG10" s="678"/>
      <c r="AH10" s="679"/>
      <c r="AI10" s="680" t="s">
        <v>530</v>
      </c>
      <c r="AJ10" s="678"/>
      <c r="AK10" s="678"/>
      <c r="AL10" s="678"/>
      <c r="AM10" s="678"/>
      <c r="AN10" s="678"/>
      <c r="AO10" s="681"/>
      <c r="AP10" s="62"/>
      <c r="AQ10" s="62"/>
    </row>
    <row r="11" spans="1:41" ht="13.5" thickBot="1">
      <c r="A11" s="648">
        <v>1</v>
      </c>
      <c r="B11" s="649"/>
      <c r="C11" s="649"/>
      <c r="D11" s="649"/>
      <c r="E11" s="649"/>
      <c r="F11" s="649"/>
      <c r="G11" s="649"/>
      <c r="H11" s="649"/>
      <c r="I11" s="649"/>
      <c r="J11" s="649"/>
      <c r="K11" s="649"/>
      <c r="L11" s="649"/>
      <c r="M11" s="649"/>
      <c r="N11" s="649"/>
      <c r="O11" s="649"/>
      <c r="P11" s="649"/>
      <c r="Q11" s="649"/>
      <c r="R11" s="650"/>
      <c r="S11" s="64">
        <v>2</v>
      </c>
      <c r="T11" s="65"/>
      <c r="U11" s="672">
        <v>3</v>
      </c>
      <c r="V11" s="672"/>
      <c r="W11" s="672"/>
      <c r="X11" s="672"/>
      <c r="Y11" s="672"/>
      <c r="Z11" s="672"/>
      <c r="AA11" s="673"/>
      <c r="AB11" s="674">
        <v>4</v>
      </c>
      <c r="AC11" s="672"/>
      <c r="AD11" s="672"/>
      <c r="AE11" s="672"/>
      <c r="AF11" s="672"/>
      <c r="AG11" s="672"/>
      <c r="AH11" s="673"/>
      <c r="AI11" s="675" t="s">
        <v>531</v>
      </c>
      <c r="AJ11" s="676"/>
      <c r="AK11" s="676"/>
      <c r="AL11" s="676"/>
      <c r="AM11" s="676"/>
      <c r="AN11" s="676"/>
      <c r="AO11" s="677"/>
    </row>
    <row r="12" spans="1:41" s="66" customFormat="1" ht="20.25" customHeight="1">
      <c r="A12" s="666" t="s">
        <v>532</v>
      </c>
      <c r="B12" s="667"/>
      <c r="C12" s="667"/>
      <c r="D12" s="667"/>
      <c r="E12" s="667"/>
      <c r="F12" s="667"/>
      <c r="G12" s="667"/>
      <c r="H12" s="667"/>
      <c r="I12" s="667"/>
      <c r="J12" s="667"/>
      <c r="K12" s="667"/>
      <c r="L12" s="667"/>
      <c r="M12" s="667"/>
      <c r="N12" s="667"/>
      <c r="O12" s="667"/>
      <c r="P12" s="667"/>
      <c r="Q12" s="667"/>
      <c r="R12" s="668"/>
      <c r="S12" s="688" t="s">
        <v>533</v>
      </c>
      <c r="T12" s="689"/>
      <c r="U12" s="644"/>
      <c r="V12" s="645"/>
      <c r="W12" s="645"/>
      <c r="X12" s="645"/>
      <c r="Y12" s="645"/>
      <c r="Z12" s="645"/>
      <c r="AA12" s="646"/>
      <c r="AB12" s="644"/>
      <c r="AC12" s="645"/>
      <c r="AD12" s="645"/>
      <c r="AE12" s="645"/>
      <c r="AF12" s="645"/>
      <c r="AG12" s="645"/>
      <c r="AH12" s="646"/>
      <c r="AI12" s="644"/>
      <c r="AJ12" s="645"/>
      <c r="AK12" s="645"/>
      <c r="AL12" s="645"/>
      <c r="AM12" s="645"/>
      <c r="AN12" s="645"/>
      <c r="AO12" s="647"/>
    </row>
    <row r="13" spans="1:41" s="66" customFormat="1" ht="20.25" customHeight="1">
      <c r="A13" s="657" t="s">
        <v>534</v>
      </c>
      <c r="B13" s="658"/>
      <c r="C13" s="658"/>
      <c r="D13" s="658"/>
      <c r="E13" s="658"/>
      <c r="F13" s="658"/>
      <c r="G13" s="658"/>
      <c r="H13" s="658"/>
      <c r="I13" s="658"/>
      <c r="J13" s="658"/>
      <c r="K13" s="658"/>
      <c r="L13" s="658"/>
      <c r="M13" s="658"/>
      <c r="N13" s="658"/>
      <c r="O13" s="658"/>
      <c r="P13" s="658"/>
      <c r="Q13" s="658"/>
      <c r="R13" s="659"/>
      <c r="S13" s="669" t="s">
        <v>535</v>
      </c>
      <c r="T13" s="670"/>
      <c r="U13" s="640"/>
      <c r="V13" s="641"/>
      <c r="W13" s="641"/>
      <c r="X13" s="641"/>
      <c r="Y13" s="641"/>
      <c r="Z13" s="641"/>
      <c r="AA13" s="642"/>
      <c r="AB13" s="640"/>
      <c r="AC13" s="641"/>
      <c r="AD13" s="641"/>
      <c r="AE13" s="641"/>
      <c r="AF13" s="641"/>
      <c r="AG13" s="641"/>
      <c r="AH13" s="642"/>
      <c r="AI13" s="640"/>
      <c r="AJ13" s="641"/>
      <c r="AK13" s="641"/>
      <c r="AL13" s="641"/>
      <c r="AM13" s="641"/>
      <c r="AN13" s="641"/>
      <c r="AO13" s="643"/>
    </row>
    <row r="14" spans="1:41" s="66" customFormat="1" ht="20.25" customHeight="1">
      <c r="A14" s="657" t="s">
        <v>536</v>
      </c>
      <c r="B14" s="658"/>
      <c r="C14" s="658"/>
      <c r="D14" s="658"/>
      <c r="E14" s="658"/>
      <c r="F14" s="658"/>
      <c r="G14" s="658"/>
      <c r="H14" s="658"/>
      <c r="I14" s="658"/>
      <c r="J14" s="658"/>
      <c r="K14" s="658"/>
      <c r="L14" s="658"/>
      <c r="M14" s="658"/>
      <c r="N14" s="658"/>
      <c r="O14" s="658"/>
      <c r="P14" s="658"/>
      <c r="Q14" s="658"/>
      <c r="R14" s="659"/>
      <c r="S14" s="669" t="s">
        <v>537</v>
      </c>
      <c r="T14" s="670"/>
      <c r="U14" s="640"/>
      <c r="V14" s="641"/>
      <c r="W14" s="641"/>
      <c r="X14" s="641"/>
      <c r="Y14" s="641"/>
      <c r="Z14" s="641"/>
      <c r="AA14" s="642"/>
      <c r="AB14" s="640"/>
      <c r="AC14" s="641"/>
      <c r="AD14" s="641"/>
      <c r="AE14" s="641"/>
      <c r="AF14" s="641"/>
      <c r="AG14" s="641"/>
      <c r="AH14" s="642"/>
      <c r="AI14" s="640"/>
      <c r="AJ14" s="641"/>
      <c r="AK14" s="641"/>
      <c r="AL14" s="641"/>
      <c r="AM14" s="641"/>
      <c r="AN14" s="641"/>
      <c r="AO14" s="643"/>
    </row>
    <row r="15" spans="1:41" s="66" customFormat="1" ht="20.25" customHeight="1">
      <c r="A15" s="657" t="s">
        <v>538</v>
      </c>
      <c r="B15" s="658"/>
      <c r="C15" s="658"/>
      <c r="D15" s="658"/>
      <c r="E15" s="658"/>
      <c r="F15" s="658"/>
      <c r="G15" s="658"/>
      <c r="H15" s="658"/>
      <c r="I15" s="658"/>
      <c r="J15" s="658"/>
      <c r="K15" s="658"/>
      <c r="L15" s="658"/>
      <c r="M15" s="658"/>
      <c r="N15" s="658"/>
      <c r="O15" s="658"/>
      <c r="P15" s="658"/>
      <c r="Q15" s="658"/>
      <c r="R15" s="659"/>
      <c r="S15" s="669" t="s">
        <v>539</v>
      </c>
      <c r="T15" s="670"/>
      <c r="U15" s="640"/>
      <c r="V15" s="641"/>
      <c r="W15" s="641"/>
      <c r="X15" s="641"/>
      <c r="Y15" s="641"/>
      <c r="Z15" s="641"/>
      <c r="AA15" s="642"/>
      <c r="AB15" s="640"/>
      <c r="AC15" s="641"/>
      <c r="AD15" s="641"/>
      <c r="AE15" s="641"/>
      <c r="AF15" s="641"/>
      <c r="AG15" s="641"/>
      <c r="AH15" s="642"/>
      <c r="AI15" s="640"/>
      <c r="AJ15" s="641"/>
      <c r="AK15" s="641"/>
      <c r="AL15" s="641"/>
      <c r="AM15" s="641"/>
      <c r="AN15" s="641"/>
      <c r="AO15" s="643"/>
    </row>
    <row r="16" spans="1:41" s="66" customFormat="1" ht="25.5" customHeight="1">
      <c r="A16" s="657" t="s">
        <v>540</v>
      </c>
      <c r="B16" s="658"/>
      <c r="C16" s="658"/>
      <c r="D16" s="658"/>
      <c r="E16" s="658"/>
      <c r="F16" s="658"/>
      <c r="G16" s="658"/>
      <c r="H16" s="658"/>
      <c r="I16" s="658"/>
      <c r="J16" s="658"/>
      <c r="K16" s="658"/>
      <c r="L16" s="658"/>
      <c r="M16" s="658"/>
      <c r="N16" s="658"/>
      <c r="O16" s="658"/>
      <c r="P16" s="658"/>
      <c r="Q16" s="658"/>
      <c r="R16" s="659"/>
      <c r="S16" s="669" t="s">
        <v>541</v>
      </c>
      <c r="T16" s="670"/>
      <c r="U16" s="640"/>
      <c r="V16" s="641"/>
      <c r="W16" s="641"/>
      <c r="X16" s="641"/>
      <c r="Y16" s="641"/>
      <c r="Z16" s="641"/>
      <c r="AA16" s="642"/>
      <c r="AB16" s="640"/>
      <c r="AC16" s="641"/>
      <c r="AD16" s="641"/>
      <c r="AE16" s="641"/>
      <c r="AF16" s="641"/>
      <c r="AG16" s="641"/>
      <c r="AH16" s="642"/>
      <c r="AI16" s="640"/>
      <c r="AJ16" s="641"/>
      <c r="AK16" s="641"/>
      <c r="AL16" s="641"/>
      <c r="AM16" s="641"/>
      <c r="AN16" s="641"/>
      <c r="AO16" s="643"/>
    </row>
    <row r="17" spans="1:41" s="66" customFormat="1" ht="20.25" customHeight="1">
      <c r="A17" s="657" t="s">
        <v>542</v>
      </c>
      <c r="B17" s="658"/>
      <c r="C17" s="658"/>
      <c r="D17" s="658"/>
      <c r="E17" s="658"/>
      <c r="F17" s="658"/>
      <c r="G17" s="658"/>
      <c r="H17" s="658"/>
      <c r="I17" s="658"/>
      <c r="J17" s="658"/>
      <c r="K17" s="658"/>
      <c r="L17" s="658"/>
      <c r="M17" s="658"/>
      <c r="N17" s="658"/>
      <c r="O17" s="658"/>
      <c r="P17" s="658"/>
      <c r="Q17" s="658"/>
      <c r="R17" s="659"/>
      <c r="S17" s="669" t="s">
        <v>543</v>
      </c>
      <c r="T17" s="670"/>
      <c r="U17" s="640">
        <v>3300</v>
      </c>
      <c r="V17" s="641"/>
      <c r="W17" s="641"/>
      <c r="X17" s="641"/>
      <c r="Y17" s="641"/>
      <c r="Z17" s="641"/>
      <c r="AA17" s="642"/>
      <c r="AB17" s="640">
        <v>3300</v>
      </c>
      <c r="AC17" s="641"/>
      <c r="AD17" s="641"/>
      <c r="AE17" s="641"/>
      <c r="AF17" s="641"/>
      <c r="AG17" s="641"/>
      <c r="AH17" s="642"/>
      <c r="AI17" s="640"/>
      <c r="AJ17" s="641"/>
      <c r="AK17" s="641"/>
      <c r="AL17" s="641"/>
      <c r="AM17" s="641"/>
      <c r="AN17" s="641"/>
      <c r="AO17" s="643"/>
    </row>
    <row r="18" spans="1:41" s="66" customFormat="1" ht="20.25" customHeight="1">
      <c r="A18" s="657" t="s">
        <v>544</v>
      </c>
      <c r="B18" s="658"/>
      <c r="C18" s="658"/>
      <c r="D18" s="658"/>
      <c r="E18" s="658"/>
      <c r="F18" s="658"/>
      <c r="G18" s="658"/>
      <c r="H18" s="658"/>
      <c r="I18" s="658"/>
      <c r="J18" s="658"/>
      <c r="K18" s="658"/>
      <c r="L18" s="658"/>
      <c r="M18" s="658"/>
      <c r="N18" s="658"/>
      <c r="O18" s="658"/>
      <c r="P18" s="658"/>
      <c r="Q18" s="658"/>
      <c r="R18" s="659"/>
      <c r="S18" s="669" t="s">
        <v>545</v>
      </c>
      <c r="T18" s="670"/>
      <c r="U18" s="640"/>
      <c r="V18" s="641"/>
      <c r="W18" s="641"/>
      <c r="X18" s="641"/>
      <c r="Y18" s="641"/>
      <c r="Z18" s="641"/>
      <c r="AA18" s="642"/>
      <c r="AB18" s="640"/>
      <c r="AC18" s="641"/>
      <c r="AD18" s="641"/>
      <c r="AE18" s="641"/>
      <c r="AF18" s="641"/>
      <c r="AG18" s="641"/>
      <c r="AH18" s="642"/>
      <c r="AI18" s="640"/>
      <c r="AJ18" s="641"/>
      <c r="AK18" s="641"/>
      <c r="AL18" s="641"/>
      <c r="AM18" s="641"/>
      <c r="AN18" s="641"/>
      <c r="AO18" s="643"/>
    </row>
    <row r="19" spans="1:41" s="66" customFormat="1" ht="20.25" customHeight="1">
      <c r="A19" s="657" t="s">
        <v>546</v>
      </c>
      <c r="B19" s="658"/>
      <c r="C19" s="658"/>
      <c r="D19" s="658"/>
      <c r="E19" s="658"/>
      <c r="F19" s="658"/>
      <c r="G19" s="658"/>
      <c r="H19" s="658"/>
      <c r="I19" s="658"/>
      <c r="J19" s="658"/>
      <c r="K19" s="658"/>
      <c r="L19" s="658"/>
      <c r="M19" s="658"/>
      <c r="N19" s="658"/>
      <c r="O19" s="658"/>
      <c r="P19" s="658"/>
      <c r="Q19" s="658"/>
      <c r="R19" s="659"/>
      <c r="S19" s="669" t="s">
        <v>547</v>
      </c>
      <c r="T19" s="670"/>
      <c r="U19" s="640"/>
      <c r="V19" s="641"/>
      <c r="W19" s="641"/>
      <c r="X19" s="641"/>
      <c r="Y19" s="641"/>
      <c r="Z19" s="641"/>
      <c r="AA19" s="642"/>
      <c r="AB19" s="640"/>
      <c r="AC19" s="641"/>
      <c r="AD19" s="641"/>
      <c r="AE19" s="641"/>
      <c r="AF19" s="641"/>
      <c r="AG19" s="641"/>
      <c r="AH19" s="642"/>
      <c r="AI19" s="640"/>
      <c r="AJ19" s="641"/>
      <c r="AK19" s="641"/>
      <c r="AL19" s="641"/>
      <c r="AM19" s="641"/>
      <c r="AN19" s="641"/>
      <c r="AO19" s="643"/>
    </row>
    <row r="20" spans="1:41" s="66" customFormat="1" ht="20.25" customHeight="1">
      <c r="A20" s="657" t="s">
        <v>548</v>
      </c>
      <c r="B20" s="658"/>
      <c r="C20" s="658"/>
      <c r="D20" s="658"/>
      <c r="E20" s="658"/>
      <c r="F20" s="658"/>
      <c r="G20" s="658"/>
      <c r="H20" s="658"/>
      <c r="I20" s="658"/>
      <c r="J20" s="658"/>
      <c r="K20" s="658"/>
      <c r="L20" s="658"/>
      <c r="M20" s="658"/>
      <c r="N20" s="658"/>
      <c r="O20" s="658"/>
      <c r="P20" s="658"/>
      <c r="Q20" s="658"/>
      <c r="R20" s="659"/>
      <c r="S20" s="669" t="s">
        <v>549</v>
      </c>
      <c r="T20" s="670"/>
      <c r="U20" s="640"/>
      <c r="V20" s="641"/>
      <c r="W20" s="641"/>
      <c r="X20" s="641"/>
      <c r="Y20" s="641"/>
      <c r="Z20" s="641"/>
      <c r="AA20" s="642"/>
      <c r="AB20" s="640"/>
      <c r="AC20" s="641"/>
      <c r="AD20" s="641"/>
      <c r="AE20" s="641"/>
      <c r="AF20" s="641"/>
      <c r="AG20" s="641"/>
      <c r="AH20" s="642"/>
      <c r="AI20" s="640"/>
      <c r="AJ20" s="641"/>
      <c r="AK20" s="641"/>
      <c r="AL20" s="641"/>
      <c r="AM20" s="641"/>
      <c r="AN20" s="641"/>
      <c r="AO20" s="643"/>
    </row>
    <row r="21" spans="1:41" s="66" customFormat="1" ht="27" customHeight="1">
      <c r="A21" s="657" t="s">
        <v>550</v>
      </c>
      <c r="B21" s="658"/>
      <c r="C21" s="658"/>
      <c r="D21" s="658"/>
      <c r="E21" s="658"/>
      <c r="F21" s="658"/>
      <c r="G21" s="658"/>
      <c r="H21" s="658"/>
      <c r="I21" s="658"/>
      <c r="J21" s="658"/>
      <c r="K21" s="658"/>
      <c r="L21" s="658"/>
      <c r="M21" s="658"/>
      <c r="N21" s="658"/>
      <c r="O21" s="658"/>
      <c r="P21" s="658"/>
      <c r="Q21" s="658"/>
      <c r="R21" s="659"/>
      <c r="S21" s="669" t="s">
        <v>551</v>
      </c>
      <c r="T21" s="670"/>
      <c r="U21" s="640"/>
      <c r="V21" s="641"/>
      <c r="W21" s="641"/>
      <c r="X21" s="641"/>
      <c r="Y21" s="641"/>
      <c r="Z21" s="641"/>
      <c r="AA21" s="642"/>
      <c r="AB21" s="640"/>
      <c r="AC21" s="641"/>
      <c r="AD21" s="641"/>
      <c r="AE21" s="641"/>
      <c r="AF21" s="641"/>
      <c r="AG21" s="641"/>
      <c r="AH21" s="642"/>
      <c r="AI21" s="640"/>
      <c r="AJ21" s="641"/>
      <c r="AK21" s="641"/>
      <c r="AL21" s="641"/>
      <c r="AM21" s="641"/>
      <c r="AN21" s="641"/>
      <c r="AO21" s="643"/>
    </row>
    <row r="22" spans="1:41" s="66" customFormat="1" ht="21" customHeight="1">
      <c r="A22" s="657" t="s">
        <v>552</v>
      </c>
      <c r="B22" s="658"/>
      <c r="C22" s="658"/>
      <c r="D22" s="658"/>
      <c r="E22" s="658"/>
      <c r="F22" s="658"/>
      <c r="G22" s="658"/>
      <c r="H22" s="658"/>
      <c r="I22" s="658"/>
      <c r="J22" s="658"/>
      <c r="K22" s="658"/>
      <c r="L22" s="658"/>
      <c r="M22" s="658"/>
      <c r="N22" s="658"/>
      <c r="O22" s="658"/>
      <c r="P22" s="658"/>
      <c r="Q22" s="658"/>
      <c r="R22" s="659"/>
      <c r="S22" s="669" t="s">
        <v>553</v>
      </c>
      <c r="T22" s="670"/>
      <c r="U22" s="640"/>
      <c r="V22" s="641"/>
      <c r="W22" s="641"/>
      <c r="X22" s="641"/>
      <c r="Y22" s="641"/>
      <c r="Z22" s="641"/>
      <c r="AA22" s="642"/>
      <c r="AB22" s="640"/>
      <c r="AC22" s="641"/>
      <c r="AD22" s="641"/>
      <c r="AE22" s="641"/>
      <c r="AF22" s="641"/>
      <c r="AG22" s="641"/>
      <c r="AH22" s="642"/>
      <c r="AI22" s="640"/>
      <c r="AJ22" s="641"/>
      <c r="AK22" s="641"/>
      <c r="AL22" s="641"/>
      <c r="AM22" s="641"/>
      <c r="AN22" s="641"/>
      <c r="AO22" s="643"/>
    </row>
    <row r="23" spans="1:41" s="66" customFormat="1" ht="20.25" customHeight="1">
      <c r="A23" s="657" t="s">
        <v>554</v>
      </c>
      <c r="B23" s="658"/>
      <c r="C23" s="658"/>
      <c r="D23" s="658"/>
      <c r="E23" s="658"/>
      <c r="F23" s="658"/>
      <c r="G23" s="658"/>
      <c r="H23" s="658"/>
      <c r="I23" s="658"/>
      <c r="J23" s="658"/>
      <c r="K23" s="658"/>
      <c r="L23" s="658"/>
      <c r="M23" s="658"/>
      <c r="N23" s="658"/>
      <c r="O23" s="658"/>
      <c r="P23" s="658"/>
      <c r="Q23" s="658"/>
      <c r="R23" s="659"/>
      <c r="S23" s="669" t="s">
        <v>555</v>
      </c>
      <c r="T23" s="670"/>
      <c r="U23" s="640"/>
      <c r="V23" s="641"/>
      <c r="W23" s="641"/>
      <c r="X23" s="641"/>
      <c r="Y23" s="641"/>
      <c r="Z23" s="641"/>
      <c r="AA23" s="642"/>
      <c r="AB23" s="640"/>
      <c r="AC23" s="641"/>
      <c r="AD23" s="641"/>
      <c r="AE23" s="641"/>
      <c r="AF23" s="641"/>
      <c r="AG23" s="641"/>
      <c r="AH23" s="642"/>
      <c r="AI23" s="640"/>
      <c r="AJ23" s="641"/>
      <c r="AK23" s="641"/>
      <c r="AL23" s="641"/>
      <c r="AM23" s="641"/>
      <c r="AN23" s="641"/>
      <c r="AO23" s="643"/>
    </row>
    <row r="24" spans="1:41" s="66" customFormat="1" ht="33" customHeight="1">
      <c r="A24" s="657" t="s">
        <v>556</v>
      </c>
      <c r="B24" s="658"/>
      <c r="C24" s="658"/>
      <c r="D24" s="658"/>
      <c r="E24" s="658"/>
      <c r="F24" s="658"/>
      <c r="G24" s="658"/>
      <c r="H24" s="658"/>
      <c r="I24" s="658"/>
      <c r="J24" s="658"/>
      <c r="K24" s="658"/>
      <c r="L24" s="658"/>
      <c r="M24" s="658"/>
      <c r="N24" s="658"/>
      <c r="O24" s="658"/>
      <c r="P24" s="658"/>
      <c r="Q24" s="658"/>
      <c r="R24" s="659"/>
      <c r="S24" s="669" t="s">
        <v>557</v>
      </c>
      <c r="T24" s="670"/>
      <c r="U24" s="640"/>
      <c r="V24" s="641"/>
      <c r="W24" s="641"/>
      <c r="X24" s="641"/>
      <c r="Y24" s="641"/>
      <c r="Z24" s="641"/>
      <c r="AA24" s="642"/>
      <c r="AB24" s="640"/>
      <c r="AC24" s="641"/>
      <c r="AD24" s="641"/>
      <c r="AE24" s="641"/>
      <c r="AF24" s="641"/>
      <c r="AG24" s="641"/>
      <c r="AH24" s="642"/>
      <c r="AI24" s="640"/>
      <c r="AJ24" s="641"/>
      <c r="AK24" s="641"/>
      <c r="AL24" s="641"/>
      <c r="AM24" s="641"/>
      <c r="AN24" s="641"/>
      <c r="AO24" s="643"/>
    </row>
    <row r="25" spans="1:41" s="66" customFormat="1" ht="23.25" customHeight="1">
      <c r="A25" s="657" t="s">
        <v>558</v>
      </c>
      <c r="B25" s="658"/>
      <c r="C25" s="658"/>
      <c r="D25" s="658"/>
      <c r="E25" s="658"/>
      <c r="F25" s="658"/>
      <c r="G25" s="658"/>
      <c r="H25" s="658"/>
      <c r="I25" s="658"/>
      <c r="J25" s="658"/>
      <c r="K25" s="658"/>
      <c r="L25" s="658"/>
      <c r="M25" s="658"/>
      <c r="N25" s="658"/>
      <c r="O25" s="658"/>
      <c r="P25" s="658"/>
      <c r="Q25" s="658"/>
      <c r="R25" s="659"/>
      <c r="S25" s="669" t="s">
        <v>559</v>
      </c>
      <c r="T25" s="670"/>
      <c r="U25" s="640"/>
      <c r="V25" s="641"/>
      <c r="W25" s="641"/>
      <c r="X25" s="641"/>
      <c r="Y25" s="641"/>
      <c r="Z25" s="641"/>
      <c r="AA25" s="642"/>
      <c r="AB25" s="640"/>
      <c r="AC25" s="641"/>
      <c r="AD25" s="641"/>
      <c r="AE25" s="641"/>
      <c r="AF25" s="641"/>
      <c r="AG25" s="641"/>
      <c r="AH25" s="642"/>
      <c r="AI25" s="640"/>
      <c r="AJ25" s="641"/>
      <c r="AK25" s="641"/>
      <c r="AL25" s="641"/>
      <c r="AM25" s="641"/>
      <c r="AN25" s="641"/>
      <c r="AO25" s="643"/>
    </row>
    <row r="26" spans="1:41" s="66" customFormat="1" ht="30.75" customHeight="1">
      <c r="A26" s="657" t="s">
        <v>560</v>
      </c>
      <c r="B26" s="658"/>
      <c r="C26" s="658"/>
      <c r="D26" s="658"/>
      <c r="E26" s="658"/>
      <c r="F26" s="658"/>
      <c r="G26" s="658"/>
      <c r="H26" s="658"/>
      <c r="I26" s="658"/>
      <c r="J26" s="658"/>
      <c r="K26" s="658"/>
      <c r="L26" s="658"/>
      <c r="M26" s="658"/>
      <c r="N26" s="658"/>
      <c r="O26" s="658"/>
      <c r="P26" s="658"/>
      <c r="Q26" s="658"/>
      <c r="R26" s="659"/>
      <c r="S26" s="669" t="s">
        <v>561</v>
      </c>
      <c r="T26" s="670"/>
      <c r="U26" s="640"/>
      <c r="V26" s="641"/>
      <c r="W26" s="641"/>
      <c r="X26" s="641"/>
      <c r="Y26" s="641"/>
      <c r="Z26" s="641"/>
      <c r="AA26" s="642"/>
      <c r="AB26" s="640"/>
      <c r="AC26" s="641"/>
      <c r="AD26" s="641"/>
      <c r="AE26" s="641"/>
      <c r="AF26" s="641"/>
      <c r="AG26" s="641"/>
      <c r="AH26" s="642"/>
      <c r="AI26" s="640"/>
      <c r="AJ26" s="641"/>
      <c r="AK26" s="641"/>
      <c r="AL26" s="641"/>
      <c r="AM26" s="641"/>
      <c r="AN26" s="641"/>
      <c r="AO26" s="643"/>
    </row>
    <row r="27" spans="1:41" s="66" customFormat="1" ht="33.75" customHeight="1">
      <c r="A27" s="663" t="s">
        <v>562</v>
      </c>
      <c r="B27" s="664"/>
      <c r="C27" s="664"/>
      <c r="D27" s="664"/>
      <c r="E27" s="664"/>
      <c r="F27" s="664"/>
      <c r="G27" s="664"/>
      <c r="H27" s="664"/>
      <c r="I27" s="664"/>
      <c r="J27" s="664"/>
      <c r="K27" s="664"/>
      <c r="L27" s="664"/>
      <c r="M27" s="664"/>
      <c r="N27" s="664"/>
      <c r="O27" s="664"/>
      <c r="P27" s="664"/>
      <c r="Q27" s="664"/>
      <c r="R27" s="665"/>
      <c r="S27" s="669" t="s">
        <v>563</v>
      </c>
      <c r="T27" s="670"/>
      <c r="U27" s="640"/>
      <c r="V27" s="641"/>
      <c r="W27" s="641"/>
      <c r="X27" s="641"/>
      <c r="Y27" s="641"/>
      <c r="Z27" s="641"/>
      <c r="AA27" s="642"/>
      <c r="AB27" s="640"/>
      <c r="AC27" s="641"/>
      <c r="AD27" s="641"/>
      <c r="AE27" s="641"/>
      <c r="AF27" s="641"/>
      <c r="AG27" s="641"/>
      <c r="AH27" s="642"/>
      <c r="AI27" s="640"/>
      <c r="AJ27" s="641"/>
      <c r="AK27" s="641"/>
      <c r="AL27" s="641"/>
      <c r="AM27" s="641"/>
      <c r="AN27" s="641"/>
      <c r="AO27" s="643"/>
    </row>
    <row r="28" spans="1:41" s="66" customFormat="1" ht="28.5" customHeight="1">
      <c r="A28" s="657" t="s">
        <v>564</v>
      </c>
      <c r="B28" s="658"/>
      <c r="C28" s="658"/>
      <c r="D28" s="658"/>
      <c r="E28" s="658"/>
      <c r="F28" s="658"/>
      <c r="G28" s="658"/>
      <c r="H28" s="658"/>
      <c r="I28" s="658"/>
      <c r="J28" s="658"/>
      <c r="K28" s="658"/>
      <c r="L28" s="658"/>
      <c r="M28" s="658"/>
      <c r="N28" s="658"/>
      <c r="O28" s="658"/>
      <c r="P28" s="658"/>
      <c r="Q28" s="658"/>
      <c r="R28" s="659"/>
      <c r="S28" s="669" t="s">
        <v>565</v>
      </c>
      <c r="T28" s="670"/>
      <c r="U28" s="640"/>
      <c r="V28" s="641"/>
      <c r="W28" s="641"/>
      <c r="X28" s="641"/>
      <c r="Y28" s="641"/>
      <c r="Z28" s="641"/>
      <c r="AA28" s="642"/>
      <c r="AB28" s="640"/>
      <c r="AC28" s="641"/>
      <c r="AD28" s="641"/>
      <c r="AE28" s="641"/>
      <c r="AF28" s="641"/>
      <c r="AG28" s="641"/>
      <c r="AH28" s="642"/>
      <c r="AI28" s="640"/>
      <c r="AJ28" s="641"/>
      <c r="AK28" s="641"/>
      <c r="AL28" s="641"/>
      <c r="AM28" s="641"/>
      <c r="AN28" s="641"/>
      <c r="AO28" s="643"/>
    </row>
    <row r="29" spans="1:41" s="66" customFormat="1" ht="23.25" customHeight="1">
      <c r="A29" s="657" t="s">
        <v>566</v>
      </c>
      <c r="B29" s="658"/>
      <c r="C29" s="658"/>
      <c r="D29" s="658"/>
      <c r="E29" s="658"/>
      <c r="F29" s="658"/>
      <c r="G29" s="658"/>
      <c r="H29" s="658"/>
      <c r="I29" s="658"/>
      <c r="J29" s="658"/>
      <c r="K29" s="658"/>
      <c r="L29" s="658"/>
      <c r="M29" s="658"/>
      <c r="N29" s="658"/>
      <c r="O29" s="658"/>
      <c r="P29" s="658"/>
      <c r="Q29" s="658"/>
      <c r="R29" s="659"/>
      <c r="S29" s="669" t="s">
        <v>567</v>
      </c>
      <c r="T29" s="670"/>
      <c r="U29" s="640"/>
      <c r="V29" s="641"/>
      <c r="W29" s="641"/>
      <c r="X29" s="641"/>
      <c r="Y29" s="641"/>
      <c r="Z29" s="641"/>
      <c r="AA29" s="642"/>
      <c r="AB29" s="640"/>
      <c r="AC29" s="641"/>
      <c r="AD29" s="641"/>
      <c r="AE29" s="641"/>
      <c r="AF29" s="641"/>
      <c r="AG29" s="641"/>
      <c r="AH29" s="642"/>
      <c r="AI29" s="640"/>
      <c r="AJ29" s="641"/>
      <c r="AK29" s="641"/>
      <c r="AL29" s="641"/>
      <c r="AM29" s="641"/>
      <c r="AN29" s="641"/>
      <c r="AO29" s="643"/>
    </row>
    <row r="30" spans="1:41" s="66" customFormat="1" ht="21.75" customHeight="1">
      <c r="A30" s="657" t="s">
        <v>568</v>
      </c>
      <c r="B30" s="658"/>
      <c r="C30" s="658"/>
      <c r="D30" s="658"/>
      <c r="E30" s="658"/>
      <c r="F30" s="658"/>
      <c r="G30" s="658"/>
      <c r="H30" s="658"/>
      <c r="I30" s="658"/>
      <c r="J30" s="658"/>
      <c r="K30" s="658"/>
      <c r="L30" s="658"/>
      <c r="M30" s="658"/>
      <c r="N30" s="658"/>
      <c r="O30" s="658"/>
      <c r="P30" s="658"/>
      <c r="Q30" s="658"/>
      <c r="R30" s="659"/>
      <c r="S30" s="669" t="s">
        <v>569</v>
      </c>
      <c r="T30" s="670"/>
      <c r="U30" s="640"/>
      <c r="V30" s="641"/>
      <c r="W30" s="641"/>
      <c r="X30" s="641"/>
      <c r="Y30" s="641"/>
      <c r="Z30" s="641"/>
      <c r="AA30" s="642"/>
      <c r="AB30" s="640"/>
      <c r="AC30" s="641"/>
      <c r="AD30" s="641"/>
      <c r="AE30" s="641"/>
      <c r="AF30" s="641"/>
      <c r="AG30" s="641"/>
      <c r="AH30" s="642"/>
      <c r="AI30" s="640"/>
      <c r="AJ30" s="641"/>
      <c r="AK30" s="641"/>
      <c r="AL30" s="641"/>
      <c r="AM30" s="641"/>
      <c r="AN30" s="641"/>
      <c r="AO30" s="643"/>
    </row>
    <row r="31" spans="1:41" s="66" customFormat="1" ht="19.5" customHeight="1">
      <c r="A31" s="657" t="s">
        <v>570</v>
      </c>
      <c r="B31" s="658"/>
      <c r="C31" s="658"/>
      <c r="D31" s="658"/>
      <c r="E31" s="658"/>
      <c r="F31" s="658"/>
      <c r="G31" s="658"/>
      <c r="H31" s="658"/>
      <c r="I31" s="658"/>
      <c r="J31" s="658"/>
      <c r="K31" s="658"/>
      <c r="L31" s="658"/>
      <c r="M31" s="658"/>
      <c r="N31" s="658"/>
      <c r="O31" s="658"/>
      <c r="P31" s="658"/>
      <c r="Q31" s="658"/>
      <c r="R31" s="659"/>
      <c r="S31" s="669" t="s">
        <v>571</v>
      </c>
      <c r="T31" s="670"/>
      <c r="U31" s="640"/>
      <c r="V31" s="641"/>
      <c r="W31" s="641"/>
      <c r="X31" s="641"/>
      <c r="Y31" s="641"/>
      <c r="Z31" s="641"/>
      <c r="AA31" s="642"/>
      <c r="AB31" s="640"/>
      <c r="AC31" s="641"/>
      <c r="AD31" s="641"/>
      <c r="AE31" s="641"/>
      <c r="AF31" s="641"/>
      <c r="AG31" s="641"/>
      <c r="AH31" s="642"/>
      <c r="AI31" s="640"/>
      <c r="AJ31" s="641"/>
      <c r="AK31" s="641"/>
      <c r="AL31" s="641"/>
      <c r="AM31" s="641"/>
      <c r="AN31" s="641"/>
      <c r="AO31" s="643"/>
    </row>
    <row r="32" spans="1:41" s="66" customFormat="1" ht="27.75" customHeight="1">
      <c r="A32" s="663" t="s">
        <v>572</v>
      </c>
      <c r="B32" s="664"/>
      <c r="C32" s="664"/>
      <c r="D32" s="664"/>
      <c r="E32" s="664"/>
      <c r="F32" s="664"/>
      <c r="G32" s="664"/>
      <c r="H32" s="664"/>
      <c r="I32" s="664"/>
      <c r="J32" s="664"/>
      <c r="K32" s="664"/>
      <c r="L32" s="664"/>
      <c r="M32" s="664"/>
      <c r="N32" s="664"/>
      <c r="O32" s="664"/>
      <c r="P32" s="664"/>
      <c r="Q32" s="664"/>
      <c r="R32" s="665"/>
      <c r="S32" s="669" t="s">
        <v>573</v>
      </c>
      <c r="T32" s="670"/>
      <c r="U32" s="640"/>
      <c r="V32" s="641"/>
      <c r="W32" s="641"/>
      <c r="X32" s="641"/>
      <c r="Y32" s="641"/>
      <c r="Z32" s="641"/>
      <c r="AA32" s="642"/>
      <c r="AB32" s="640"/>
      <c r="AC32" s="641"/>
      <c r="AD32" s="641"/>
      <c r="AE32" s="641"/>
      <c r="AF32" s="641"/>
      <c r="AG32" s="641"/>
      <c r="AH32" s="642"/>
      <c r="AI32" s="640"/>
      <c r="AJ32" s="641"/>
      <c r="AK32" s="641"/>
      <c r="AL32" s="641"/>
      <c r="AM32" s="641"/>
      <c r="AN32" s="641"/>
      <c r="AO32" s="643"/>
    </row>
    <row r="33" spans="1:41" s="66" customFormat="1" ht="25.5" customHeight="1">
      <c r="A33" s="654" t="s">
        <v>574</v>
      </c>
      <c r="B33" s="655"/>
      <c r="C33" s="655"/>
      <c r="D33" s="655"/>
      <c r="E33" s="655"/>
      <c r="F33" s="655"/>
      <c r="G33" s="655"/>
      <c r="H33" s="655"/>
      <c r="I33" s="655"/>
      <c r="J33" s="655"/>
      <c r="K33" s="655"/>
      <c r="L33" s="655"/>
      <c r="M33" s="655"/>
      <c r="N33" s="655"/>
      <c r="O33" s="655"/>
      <c r="P33" s="655"/>
      <c r="Q33" s="655"/>
      <c r="R33" s="656"/>
      <c r="S33" s="669" t="s">
        <v>575</v>
      </c>
      <c r="T33" s="670"/>
      <c r="U33" s="640"/>
      <c r="V33" s="641"/>
      <c r="W33" s="641"/>
      <c r="X33" s="641"/>
      <c r="Y33" s="641"/>
      <c r="Z33" s="641"/>
      <c r="AA33" s="642"/>
      <c r="AB33" s="640"/>
      <c r="AC33" s="641"/>
      <c r="AD33" s="641"/>
      <c r="AE33" s="641"/>
      <c r="AF33" s="641"/>
      <c r="AG33" s="641"/>
      <c r="AH33" s="642"/>
      <c r="AI33" s="640"/>
      <c r="AJ33" s="641"/>
      <c r="AK33" s="641"/>
      <c r="AL33" s="641"/>
      <c r="AM33" s="641"/>
      <c r="AN33" s="641"/>
      <c r="AO33" s="643"/>
    </row>
    <row r="34" spans="1:41" s="66" customFormat="1" ht="21.75" customHeight="1">
      <c r="A34" s="654" t="s">
        <v>576</v>
      </c>
      <c r="B34" s="655"/>
      <c r="C34" s="655"/>
      <c r="D34" s="655"/>
      <c r="E34" s="655"/>
      <c r="F34" s="655"/>
      <c r="G34" s="655"/>
      <c r="H34" s="655"/>
      <c r="I34" s="655"/>
      <c r="J34" s="655"/>
      <c r="K34" s="655"/>
      <c r="L34" s="655"/>
      <c r="M34" s="655"/>
      <c r="N34" s="655"/>
      <c r="O34" s="655"/>
      <c r="P34" s="655"/>
      <c r="Q34" s="655"/>
      <c r="R34" s="656"/>
      <c r="S34" s="669" t="s">
        <v>577</v>
      </c>
      <c r="T34" s="670"/>
      <c r="U34" s="640"/>
      <c r="V34" s="641"/>
      <c r="W34" s="641"/>
      <c r="X34" s="641"/>
      <c r="Y34" s="641"/>
      <c r="Z34" s="641"/>
      <c r="AA34" s="642"/>
      <c r="AB34" s="640"/>
      <c r="AC34" s="641"/>
      <c r="AD34" s="641"/>
      <c r="AE34" s="641"/>
      <c r="AF34" s="641"/>
      <c r="AG34" s="641"/>
      <c r="AH34" s="642"/>
      <c r="AI34" s="640"/>
      <c r="AJ34" s="641"/>
      <c r="AK34" s="641"/>
      <c r="AL34" s="641"/>
      <c r="AM34" s="641"/>
      <c r="AN34" s="641"/>
      <c r="AO34" s="643"/>
    </row>
    <row r="35" spans="1:41" s="66" customFormat="1" ht="30.75" customHeight="1">
      <c r="A35" s="654" t="s">
        <v>578</v>
      </c>
      <c r="B35" s="655"/>
      <c r="C35" s="655"/>
      <c r="D35" s="655"/>
      <c r="E35" s="655"/>
      <c r="F35" s="655"/>
      <c r="G35" s="655"/>
      <c r="H35" s="655"/>
      <c r="I35" s="655"/>
      <c r="J35" s="655"/>
      <c r="K35" s="655"/>
      <c r="L35" s="655"/>
      <c r="M35" s="655"/>
      <c r="N35" s="655"/>
      <c r="O35" s="655"/>
      <c r="P35" s="655"/>
      <c r="Q35" s="655"/>
      <c r="R35" s="656"/>
      <c r="S35" s="669" t="s">
        <v>579</v>
      </c>
      <c r="T35" s="670"/>
      <c r="U35" s="640"/>
      <c r="V35" s="641"/>
      <c r="W35" s="641"/>
      <c r="X35" s="641"/>
      <c r="Y35" s="641"/>
      <c r="Z35" s="641"/>
      <c r="AA35" s="642"/>
      <c r="AB35" s="640"/>
      <c r="AC35" s="641"/>
      <c r="AD35" s="641"/>
      <c r="AE35" s="641"/>
      <c r="AF35" s="641"/>
      <c r="AG35" s="641"/>
      <c r="AH35" s="642"/>
      <c r="AI35" s="640"/>
      <c r="AJ35" s="641"/>
      <c r="AK35" s="641"/>
      <c r="AL35" s="641"/>
      <c r="AM35" s="641"/>
      <c r="AN35" s="641"/>
      <c r="AO35" s="643"/>
    </row>
    <row r="36" spans="1:41" s="66" customFormat="1" ht="21" customHeight="1">
      <c r="A36" s="654" t="s">
        <v>580</v>
      </c>
      <c r="B36" s="655"/>
      <c r="C36" s="655"/>
      <c r="D36" s="655"/>
      <c r="E36" s="655"/>
      <c r="F36" s="655"/>
      <c r="G36" s="655"/>
      <c r="H36" s="655"/>
      <c r="I36" s="655"/>
      <c r="J36" s="655"/>
      <c r="K36" s="655"/>
      <c r="L36" s="655"/>
      <c r="M36" s="655"/>
      <c r="N36" s="655"/>
      <c r="O36" s="655"/>
      <c r="P36" s="655"/>
      <c r="Q36" s="655"/>
      <c r="R36" s="656"/>
      <c r="S36" s="669" t="s">
        <v>581</v>
      </c>
      <c r="T36" s="670"/>
      <c r="U36" s="640"/>
      <c r="V36" s="641"/>
      <c r="W36" s="641"/>
      <c r="X36" s="641"/>
      <c r="Y36" s="641"/>
      <c r="Z36" s="641"/>
      <c r="AA36" s="642"/>
      <c r="AB36" s="640"/>
      <c r="AC36" s="641"/>
      <c r="AD36" s="641"/>
      <c r="AE36" s="641"/>
      <c r="AF36" s="641"/>
      <c r="AG36" s="641"/>
      <c r="AH36" s="642"/>
      <c r="AI36" s="640"/>
      <c r="AJ36" s="641"/>
      <c r="AK36" s="641"/>
      <c r="AL36" s="641"/>
      <c r="AM36" s="641"/>
      <c r="AN36" s="641"/>
      <c r="AO36" s="643"/>
    </row>
    <row r="37" spans="1:41" s="66" customFormat="1" ht="19.5" customHeight="1">
      <c r="A37" s="654" t="s">
        <v>582</v>
      </c>
      <c r="B37" s="655"/>
      <c r="C37" s="655"/>
      <c r="D37" s="655"/>
      <c r="E37" s="655"/>
      <c r="F37" s="655"/>
      <c r="G37" s="655"/>
      <c r="H37" s="655"/>
      <c r="I37" s="655"/>
      <c r="J37" s="655"/>
      <c r="K37" s="655"/>
      <c r="L37" s="655"/>
      <c r="M37" s="655"/>
      <c r="N37" s="655"/>
      <c r="O37" s="655"/>
      <c r="P37" s="655"/>
      <c r="Q37" s="655"/>
      <c r="R37" s="656"/>
      <c r="S37" s="669" t="s">
        <v>583</v>
      </c>
      <c r="T37" s="670"/>
      <c r="U37" s="640"/>
      <c r="V37" s="641"/>
      <c r="W37" s="641"/>
      <c r="X37" s="641"/>
      <c r="Y37" s="641"/>
      <c r="Z37" s="641"/>
      <c r="AA37" s="642"/>
      <c r="AB37" s="640"/>
      <c r="AC37" s="641"/>
      <c r="AD37" s="641"/>
      <c r="AE37" s="641"/>
      <c r="AF37" s="641"/>
      <c r="AG37" s="641"/>
      <c r="AH37" s="642"/>
      <c r="AI37" s="640"/>
      <c r="AJ37" s="641"/>
      <c r="AK37" s="641"/>
      <c r="AL37" s="641"/>
      <c r="AM37" s="641"/>
      <c r="AN37" s="641"/>
      <c r="AO37" s="643"/>
    </row>
    <row r="38" spans="1:41" s="66" customFormat="1" ht="30" customHeight="1">
      <c r="A38" s="654" t="s">
        <v>584</v>
      </c>
      <c r="B38" s="655"/>
      <c r="C38" s="655"/>
      <c r="D38" s="655"/>
      <c r="E38" s="655"/>
      <c r="F38" s="655"/>
      <c r="G38" s="655"/>
      <c r="H38" s="655"/>
      <c r="I38" s="655"/>
      <c r="J38" s="655"/>
      <c r="K38" s="655"/>
      <c r="L38" s="655"/>
      <c r="M38" s="655"/>
      <c r="N38" s="655"/>
      <c r="O38" s="655"/>
      <c r="P38" s="655"/>
      <c r="Q38" s="655"/>
      <c r="R38" s="656"/>
      <c r="S38" s="669" t="s">
        <v>585</v>
      </c>
      <c r="T38" s="670"/>
      <c r="U38" s="640"/>
      <c r="V38" s="641"/>
      <c r="W38" s="641"/>
      <c r="X38" s="641"/>
      <c r="Y38" s="641"/>
      <c r="Z38" s="641"/>
      <c r="AA38" s="642"/>
      <c r="AB38" s="640"/>
      <c r="AC38" s="641"/>
      <c r="AD38" s="641"/>
      <c r="AE38" s="641"/>
      <c r="AF38" s="641"/>
      <c r="AG38" s="641"/>
      <c r="AH38" s="642"/>
      <c r="AI38" s="640"/>
      <c r="AJ38" s="641"/>
      <c r="AK38" s="641"/>
      <c r="AL38" s="641"/>
      <c r="AM38" s="641"/>
      <c r="AN38" s="641"/>
      <c r="AO38" s="643"/>
    </row>
    <row r="39" spans="1:41" s="66" customFormat="1" ht="23.25" customHeight="1">
      <c r="A39" s="654" t="s">
        <v>586</v>
      </c>
      <c r="B39" s="655"/>
      <c r="C39" s="655"/>
      <c r="D39" s="655"/>
      <c r="E39" s="655"/>
      <c r="F39" s="655"/>
      <c r="G39" s="655"/>
      <c r="H39" s="655"/>
      <c r="I39" s="655"/>
      <c r="J39" s="655"/>
      <c r="K39" s="655"/>
      <c r="L39" s="655"/>
      <c r="M39" s="655"/>
      <c r="N39" s="655"/>
      <c r="O39" s="655"/>
      <c r="P39" s="655"/>
      <c r="Q39" s="655"/>
      <c r="R39" s="656"/>
      <c r="S39" s="669" t="s">
        <v>587</v>
      </c>
      <c r="T39" s="670"/>
      <c r="U39" s="640"/>
      <c r="V39" s="641"/>
      <c r="W39" s="641"/>
      <c r="X39" s="641"/>
      <c r="Y39" s="641"/>
      <c r="Z39" s="641"/>
      <c r="AA39" s="642"/>
      <c r="AB39" s="640"/>
      <c r="AC39" s="641"/>
      <c r="AD39" s="641"/>
      <c r="AE39" s="641"/>
      <c r="AF39" s="641"/>
      <c r="AG39" s="641"/>
      <c r="AH39" s="642"/>
      <c r="AI39" s="640"/>
      <c r="AJ39" s="641"/>
      <c r="AK39" s="641"/>
      <c r="AL39" s="641"/>
      <c r="AM39" s="641"/>
      <c r="AN39" s="641"/>
      <c r="AO39" s="643"/>
    </row>
    <row r="40" spans="1:41" s="66" customFormat="1" ht="18.75" customHeight="1">
      <c r="A40" s="657" t="s">
        <v>588</v>
      </c>
      <c r="B40" s="658"/>
      <c r="C40" s="658"/>
      <c r="D40" s="658"/>
      <c r="E40" s="658"/>
      <c r="F40" s="658"/>
      <c r="G40" s="658"/>
      <c r="H40" s="658"/>
      <c r="I40" s="658"/>
      <c r="J40" s="658"/>
      <c r="K40" s="658"/>
      <c r="L40" s="658"/>
      <c r="M40" s="658"/>
      <c r="N40" s="658"/>
      <c r="O40" s="658"/>
      <c r="P40" s="658"/>
      <c r="Q40" s="658"/>
      <c r="R40" s="659"/>
      <c r="S40" s="669" t="s">
        <v>589</v>
      </c>
      <c r="T40" s="670"/>
      <c r="U40" s="640"/>
      <c r="V40" s="641"/>
      <c r="W40" s="641"/>
      <c r="X40" s="641"/>
      <c r="Y40" s="641"/>
      <c r="Z40" s="641"/>
      <c r="AA40" s="642"/>
      <c r="AB40" s="640"/>
      <c r="AC40" s="641"/>
      <c r="AD40" s="641"/>
      <c r="AE40" s="641"/>
      <c r="AF40" s="641"/>
      <c r="AG40" s="641"/>
      <c r="AH40" s="642"/>
      <c r="AI40" s="640"/>
      <c r="AJ40" s="641"/>
      <c r="AK40" s="641"/>
      <c r="AL40" s="641"/>
      <c r="AM40" s="641"/>
      <c r="AN40" s="641"/>
      <c r="AO40" s="643"/>
    </row>
    <row r="41" spans="1:41" s="66" customFormat="1" ht="24" customHeight="1">
      <c r="A41" s="651" t="s">
        <v>590</v>
      </c>
      <c r="B41" s="652"/>
      <c r="C41" s="652"/>
      <c r="D41" s="652"/>
      <c r="E41" s="652"/>
      <c r="F41" s="652"/>
      <c r="G41" s="652"/>
      <c r="H41" s="652"/>
      <c r="I41" s="652"/>
      <c r="J41" s="652"/>
      <c r="K41" s="652"/>
      <c r="L41" s="652"/>
      <c r="M41" s="652"/>
      <c r="N41" s="652"/>
      <c r="O41" s="652"/>
      <c r="P41" s="652"/>
      <c r="Q41" s="652"/>
      <c r="R41" s="653"/>
      <c r="S41" s="669" t="s">
        <v>591</v>
      </c>
      <c r="T41" s="670"/>
      <c r="U41" s="640">
        <v>3300</v>
      </c>
      <c r="V41" s="641"/>
      <c r="W41" s="641"/>
      <c r="X41" s="641"/>
      <c r="Y41" s="641"/>
      <c r="Z41" s="641"/>
      <c r="AA41" s="642"/>
      <c r="AB41" s="640">
        <v>3300</v>
      </c>
      <c r="AC41" s="641"/>
      <c r="AD41" s="641"/>
      <c r="AE41" s="641"/>
      <c r="AF41" s="641"/>
      <c r="AG41" s="641"/>
      <c r="AH41" s="642"/>
      <c r="AI41" s="640"/>
      <c r="AJ41" s="641"/>
      <c r="AK41" s="641"/>
      <c r="AL41" s="641"/>
      <c r="AM41" s="641"/>
      <c r="AN41" s="641"/>
      <c r="AO41" s="643"/>
    </row>
    <row r="42" spans="1:41" s="66" customFormat="1" ht="22.5" customHeight="1">
      <c r="A42" s="657" t="s">
        <v>592</v>
      </c>
      <c r="B42" s="658"/>
      <c r="C42" s="658"/>
      <c r="D42" s="658"/>
      <c r="E42" s="658"/>
      <c r="F42" s="658"/>
      <c r="G42" s="658"/>
      <c r="H42" s="658"/>
      <c r="I42" s="658"/>
      <c r="J42" s="658"/>
      <c r="K42" s="658"/>
      <c r="L42" s="658"/>
      <c r="M42" s="658"/>
      <c r="N42" s="658"/>
      <c r="O42" s="658"/>
      <c r="P42" s="658"/>
      <c r="Q42" s="658"/>
      <c r="R42" s="659"/>
      <c r="S42" s="669" t="s">
        <v>593</v>
      </c>
      <c r="T42" s="670"/>
      <c r="U42" s="640"/>
      <c r="V42" s="641"/>
      <c r="W42" s="641"/>
      <c r="X42" s="641"/>
      <c r="Y42" s="641"/>
      <c r="Z42" s="641"/>
      <c r="AA42" s="642"/>
      <c r="AB42" s="640"/>
      <c r="AC42" s="641"/>
      <c r="AD42" s="641"/>
      <c r="AE42" s="641"/>
      <c r="AF42" s="641"/>
      <c r="AG42" s="641"/>
      <c r="AH42" s="642"/>
      <c r="AI42" s="640"/>
      <c r="AJ42" s="641"/>
      <c r="AK42" s="641"/>
      <c r="AL42" s="641"/>
      <c r="AM42" s="641"/>
      <c r="AN42" s="641"/>
      <c r="AO42" s="643"/>
    </row>
    <row r="43" spans="1:41" s="66" customFormat="1" ht="20.25" customHeight="1">
      <c r="A43" s="657" t="s">
        <v>594</v>
      </c>
      <c r="B43" s="658"/>
      <c r="C43" s="658"/>
      <c r="D43" s="658"/>
      <c r="E43" s="658"/>
      <c r="F43" s="658"/>
      <c r="G43" s="658"/>
      <c r="H43" s="658"/>
      <c r="I43" s="658"/>
      <c r="J43" s="658"/>
      <c r="K43" s="658"/>
      <c r="L43" s="658"/>
      <c r="M43" s="658"/>
      <c r="N43" s="658"/>
      <c r="O43" s="658"/>
      <c r="P43" s="658"/>
      <c r="Q43" s="658"/>
      <c r="R43" s="659"/>
      <c r="S43" s="669" t="s">
        <v>595</v>
      </c>
      <c r="T43" s="670"/>
      <c r="U43" s="640"/>
      <c r="V43" s="641"/>
      <c r="W43" s="641"/>
      <c r="X43" s="641"/>
      <c r="Y43" s="641"/>
      <c r="Z43" s="641"/>
      <c r="AA43" s="642"/>
      <c r="AB43" s="640"/>
      <c r="AC43" s="641"/>
      <c r="AD43" s="641"/>
      <c r="AE43" s="641"/>
      <c r="AF43" s="641"/>
      <c r="AG43" s="641"/>
      <c r="AH43" s="642"/>
      <c r="AI43" s="640"/>
      <c r="AJ43" s="641"/>
      <c r="AK43" s="641"/>
      <c r="AL43" s="641"/>
      <c r="AM43" s="641"/>
      <c r="AN43" s="641"/>
      <c r="AO43" s="643"/>
    </row>
    <row r="44" spans="1:41" s="66" customFormat="1" ht="20.25" customHeight="1">
      <c r="A44" s="654" t="s">
        <v>596</v>
      </c>
      <c r="B44" s="655"/>
      <c r="C44" s="655"/>
      <c r="D44" s="655"/>
      <c r="E44" s="655"/>
      <c r="F44" s="655"/>
      <c r="G44" s="655"/>
      <c r="H44" s="655"/>
      <c r="I44" s="655"/>
      <c r="J44" s="655"/>
      <c r="K44" s="655"/>
      <c r="L44" s="655"/>
      <c r="M44" s="655"/>
      <c r="N44" s="655"/>
      <c r="O44" s="655"/>
      <c r="P44" s="655"/>
      <c r="Q44" s="655"/>
      <c r="R44" s="656"/>
      <c r="S44" s="669" t="s">
        <v>597</v>
      </c>
      <c r="T44" s="670"/>
      <c r="U44" s="640"/>
      <c r="V44" s="641"/>
      <c r="W44" s="641"/>
      <c r="X44" s="641"/>
      <c r="Y44" s="641"/>
      <c r="Z44" s="641"/>
      <c r="AA44" s="642"/>
      <c r="AB44" s="640"/>
      <c r="AC44" s="641"/>
      <c r="AD44" s="641"/>
      <c r="AE44" s="641"/>
      <c r="AF44" s="641"/>
      <c r="AG44" s="641"/>
      <c r="AH44" s="642"/>
      <c r="AI44" s="640"/>
      <c r="AJ44" s="641"/>
      <c r="AK44" s="641"/>
      <c r="AL44" s="641"/>
      <c r="AM44" s="641"/>
      <c r="AN44" s="641"/>
      <c r="AO44" s="643"/>
    </row>
    <row r="45" spans="1:41" s="66" customFormat="1" ht="26.25" customHeight="1">
      <c r="A45" s="651" t="s">
        <v>598</v>
      </c>
      <c r="B45" s="652"/>
      <c r="C45" s="652"/>
      <c r="D45" s="652"/>
      <c r="E45" s="652"/>
      <c r="F45" s="652"/>
      <c r="G45" s="652"/>
      <c r="H45" s="652"/>
      <c r="I45" s="652"/>
      <c r="J45" s="652"/>
      <c r="K45" s="652"/>
      <c r="L45" s="652"/>
      <c r="M45" s="652"/>
      <c r="N45" s="652"/>
      <c r="O45" s="652"/>
      <c r="P45" s="652"/>
      <c r="Q45" s="652"/>
      <c r="R45" s="653"/>
      <c r="S45" s="669" t="s">
        <v>599</v>
      </c>
      <c r="T45" s="670"/>
      <c r="U45" s="640"/>
      <c r="V45" s="641"/>
      <c r="W45" s="641"/>
      <c r="X45" s="641"/>
      <c r="Y45" s="641"/>
      <c r="Z45" s="641"/>
      <c r="AA45" s="642"/>
      <c r="AB45" s="640"/>
      <c r="AC45" s="641"/>
      <c r="AD45" s="641"/>
      <c r="AE45" s="641"/>
      <c r="AF45" s="641"/>
      <c r="AG45" s="641"/>
      <c r="AH45" s="642"/>
      <c r="AI45" s="640"/>
      <c r="AJ45" s="641"/>
      <c r="AK45" s="641"/>
      <c r="AL45" s="641"/>
      <c r="AM45" s="641"/>
      <c r="AN45" s="641"/>
      <c r="AO45" s="643"/>
    </row>
    <row r="46" spans="1:41" s="66" customFormat="1" ht="20.25" customHeight="1">
      <c r="A46" s="657" t="s">
        <v>600</v>
      </c>
      <c r="B46" s="658"/>
      <c r="C46" s="658"/>
      <c r="D46" s="658"/>
      <c r="E46" s="658"/>
      <c r="F46" s="658"/>
      <c r="G46" s="658"/>
      <c r="H46" s="658"/>
      <c r="I46" s="658"/>
      <c r="J46" s="658"/>
      <c r="K46" s="658"/>
      <c r="L46" s="658"/>
      <c r="M46" s="658"/>
      <c r="N46" s="658"/>
      <c r="O46" s="658"/>
      <c r="P46" s="658"/>
      <c r="Q46" s="658"/>
      <c r="R46" s="659"/>
      <c r="S46" s="669" t="s">
        <v>601</v>
      </c>
      <c r="T46" s="670"/>
      <c r="U46" s="640"/>
      <c r="V46" s="641"/>
      <c r="W46" s="641"/>
      <c r="X46" s="641"/>
      <c r="Y46" s="641"/>
      <c r="Z46" s="641"/>
      <c r="AA46" s="642"/>
      <c r="AB46" s="640"/>
      <c r="AC46" s="641"/>
      <c r="AD46" s="641"/>
      <c r="AE46" s="641"/>
      <c r="AF46" s="641"/>
      <c r="AG46" s="641"/>
      <c r="AH46" s="642"/>
      <c r="AI46" s="640"/>
      <c r="AJ46" s="641"/>
      <c r="AK46" s="641"/>
      <c r="AL46" s="641"/>
      <c r="AM46" s="641"/>
      <c r="AN46" s="641"/>
      <c r="AO46" s="643"/>
    </row>
    <row r="47" spans="1:41" s="66" customFormat="1" ht="20.25" customHeight="1">
      <c r="A47" s="657" t="s">
        <v>602</v>
      </c>
      <c r="B47" s="658"/>
      <c r="C47" s="658"/>
      <c r="D47" s="658"/>
      <c r="E47" s="658"/>
      <c r="F47" s="658"/>
      <c r="G47" s="658"/>
      <c r="H47" s="658"/>
      <c r="I47" s="658"/>
      <c r="J47" s="658"/>
      <c r="K47" s="658"/>
      <c r="L47" s="658"/>
      <c r="M47" s="658"/>
      <c r="N47" s="658"/>
      <c r="O47" s="658"/>
      <c r="P47" s="658"/>
      <c r="Q47" s="658"/>
      <c r="R47" s="659"/>
      <c r="S47" s="669" t="s">
        <v>603</v>
      </c>
      <c r="T47" s="670"/>
      <c r="U47" s="640"/>
      <c r="V47" s="641"/>
      <c r="W47" s="641"/>
      <c r="X47" s="641"/>
      <c r="Y47" s="641"/>
      <c r="Z47" s="641"/>
      <c r="AA47" s="642"/>
      <c r="AB47" s="640"/>
      <c r="AC47" s="641"/>
      <c r="AD47" s="641"/>
      <c r="AE47" s="641"/>
      <c r="AF47" s="641"/>
      <c r="AG47" s="641"/>
      <c r="AH47" s="642"/>
      <c r="AI47" s="640"/>
      <c r="AJ47" s="641"/>
      <c r="AK47" s="641"/>
      <c r="AL47" s="641"/>
      <c r="AM47" s="641"/>
      <c r="AN47" s="641"/>
      <c r="AO47" s="643"/>
    </row>
    <row r="48" spans="1:41" s="66" customFormat="1" ht="19.5" customHeight="1">
      <c r="A48" s="657" t="s">
        <v>604</v>
      </c>
      <c r="B48" s="658"/>
      <c r="C48" s="658"/>
      <c r="D48" s="658"/>
      <c r="E48" s="658"/>
      <c r="F48" s="658"/>
      <c r="G48" s="658"/>
      <c r="H48" s="658"/>
      <c r="I48" s="658"/>
      <c r="J48" s="658"/>
      <c r="K48" s="658"/>
      <c r="L48" s="658"/>
      <c r="M48" s="658"/>
      <c r="N48" s="658"/>
      <c r="O48" s="658"/>
      <c r="P48" s="658"/>
      <c r="Q48" s="658"/>
      <c r="R48" s="659"/>
      <c r="S48" s="669" t="s">
        <v>605</v>
      </c>
      <c r="T48" s="670"/>
      <c r="U48" s="640"/>
      <c r="V48" s="641"/>
      <c r="W48" s="641"/>
      <c r="X48" s="641"/>
      <c r="Y48" s="641"/>
      <c r="Z48" s="641"/>
      <c r="AA48" s="642"/>
      <c r="AB48" s="640"/>
      <c r="AC48" s="641"/>
      <c r="AD48" s="641"/>
      <c r="AE48" s="641"/>
      <c r="AF48" s="641"/>
      <c r="AG48" s="641"/>
      <c r="AH48" s="642"/>
      <c r="AI48" s="640"/>
      <c r="AJ48" s="641"/>
      <c r="AK48" s="641"/>
      <c r="AL48" s="641"/>
      <c r="AM48" s="641"/>
      <c r="AN48" s="641"/>
      <c r="AO48" s="643"/>
    </row>
    <row r="49" spans="1:41" s="66" customFormat="1" ht="20.25" customHeight="1">
      <c r="A49" s="651" t="s">
        <v>606</v>
      </c>
      <c r="B49" s="652"/>
      <c r="C49" s="652"/>
      <c r="D49" s="652"/>
      <c r="E49" s="652"/>
      <c r="F49" s="652"/>
      <c r="G49" s="652"/>
      <c r="H49" s="652"/>
      <c r="I49" s="652"/>
      <c r="J49" s="652"/>
      <c r="K49" s="652"/>
      <c r="L49" s="652"/>
      <c r="M49" s="652"/>
      <c r="N49" s="652"/>
      <c r="O49" s="652"/>
      <c r="P49" s="652"/>
      <c r="Q49" s="652"/>
      <c r="R49" s="653"/>
      <c r="S49" s="669" t="s">
        <v>607</v>
      </c>
      <c r="T49" s="670"/>
      <c r="U49" s="640"/>
      <c r="V49" s="641"/>
      <c r="W49" s="641"/>
      <c r="X49" s="641"/>
      <c r="Y49" s="641"/>
      <c r="Z49" s="641"/>
      <c r="AA49" s="642"/>
      <c r="AB49" s="640"/>
      <c r="AC49" s="641"/>
      <c r="AD49" s="641"/>
      <c r="AE49" s="641"/>
      <c r="AF49" s="641"/>
      <c r="AG49" s="641"/>
      <c r="AH49" s="642"/>
      <c r="AI49" s="640"/>
      <c r="AJ49" s="641"/>
      <c r="AK49" s="641"/>
      <c r="AL49" s="641"/>
      <c r="AM49" s="641"/>
      <c r="AN49" s="641"/>
      <c r="AO49" s="643"/>
    </row>
    <row r="50" spans="1:41" s="66" customFormat="1" ht="21.75" customHeight="1">
      <c r="A50" s="654" t="s">
        <v>608</v>
      </c>
      <c r="B50" s="655"/>
      <c r="C50" s="655"/>
      <c r="D50" s="655"/>
      <c r="E50" s="655"/>
      <c r="F50" s="655"/>
      <c r="G50" s="655"/>
      <c r="H50" s="655"/>
      <c r="I50" s="655"/>
      <c r="J50" s="655"/>
      <c r="K50" s="655"/>
      <c r="L50" s="655"/>
      <c r="M50" s="655"/>
      <c r="N50" s="655"/>
      <c r="O50" s="655"/>
      <c r="P50" s="655"/>
      <c r="Q50" s="655"/>
      <c r="R50" s="656"/>
      <c r="S50" s="669" t="s">
        <v>609</v>
      </c>
      <c r="T50" s="670"/>
      <c r="U50" s="640"/>
      <c r="V50" s="641"/>
      <c r="W50" s="641"/>
      <c r="X50" s="641"/>
      <c r="Y50" s="641"/>
      <c r="Z50" s="641"/>
      <c r="AA50" s="642"/>
      <c r="AB50" s="640"/>
      <c r="AC50" s="641"/>
      <c r="AD50" s="641"/>
      <c r="AE50" s="641"/>
      <c r="AF50" s="641"/>
      <c r="AG50" s="641"/>
      <c r="AH50" s="642"/>
      <c r="AI50" s="640"/>
      <c r="AJ50" s="641"/>
      <c r="AK50" s="641"/>
      <c r="AL50" s="641"/>
      <c r="AM50" s="641"/>
      <c r="AN50" s="641"/>
      <c r="AO50" s="643"/>
    </row>
    <row r="51" spans="1:41" s="66" customFormat="1" ht="30.75" customHeight="1" thickBot="1">
      <c r="A51" s="660" t="s">
        <v>610</v>
      </c>
      <c r="B51" s="661"/>
      <c r="C51" s="661"/>
      <c r="D51" s="661"/>
      <c r="E51" s="661"/>
      <c r="F51" s="661"/>
      <c r="G51" s="661"/>
      <c r="H51" s="661"/>
      <c r="I51" s="661"/>
      <c r="J51" s="661"/>
      <c r="K51" s="661"/>
      <c r="L51" s="661"/>
      <c r="M51" s="661"/>
      <c r="N51" s="661"/>
      <c r="O51" s="661"/>
      <c r="P51" s="661"/>
      <c r="Q51" s="661"/>
      <c r="R51" s="662"/>
      <c r="S51" s="690" t="s">
        <v>611</v>
      </c>
      <c r="T51" s="691"/>
      <c r="U51" s="692"/>
      <c r="V51" s="693"/>
      <c r="W51" s="693"/>
      <c r="X51" s="693"/>
      <c r="Y51" s="693"/>
      <c r="Z51" s="693"/>
      <c r="AA51" s="694"/>
      <c r="AB51" s="692"/>
      <c r="AC51" s="693"/>
      <c r="AD51" s="693"/>
      <c r="AE51" s="693"/>
      <c r="AF51" s="693"/>
      <c r="AG51" s="693"/>
      <c r="AH51" s="694"/>
      <c r="AI51" s="692"/>
      <c r="AJ51" s="693"/>
      <c r="AK51" s="693"/>
      <c r="AL51" s="693"/>
      <c r="AM51" s="693"/>
      <c r="AN51" s="693"/>
      <c r="AO51" s="695"/>
    </row>
    <row r="52" spans="1:41" s="66" customFormat="1" ht="20.25" customHeight="1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8"/>
      <c r="T52" s="69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</row>
    <row r="53" spans="8:9" s="66" customFormat="1" ht="24.75" customHeight="1">
      <c r="H53" s="71"/>
      <c r="I53" s="71"/>
    </row>
    <row r="54" s="72" customFormat="1" ht="24.75" customHeight="1"/>
    <row r="55" spans="1:43" s="73" customFormat="1" ht="34.5" customHeight="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</row>
    <row r="56" s="72" customFormat="1" ht="12.75"/>
    <row r="57" s="72" customFormat="1" ht="12.75"/>
    <row r="58" s="72" customFormat="1" ht="12.75"/>
    <row r="59" s="72" customFormat="1" ht="12.75"/>
    <row r="60" s="72" customFormat="1" ht="12.75"/>
    <row r="61" s="72" customFormat="1" ht="12.75"/>
    <row r="62" s="72" customFormat="1" ht="12.75"/>
    <row r="63" s="72" customFormat="1" ht="12.75"/>
    <row r="64" s="72" customFormat="1" ht="12.75"/>
    <row r="65" s="72" customFormat="1" ht="12.75"/>
    <row r="66" s="72" customFormat="1" ht="12.75"/>
    <row r="67" s="72" customFormat="1" ht="12.75"/>
    <row r="68" s="72" customFormat="1" ht="12.75"/>
    <row r="69" s="72" customFormat="1" ht="12.75"/>
    <row r="70" s="72" customFormat="1" ht="12.75"/>
    <row r="71" s="72" customFormat="1" ht="12.75"/>
    <row r="72" s="72" customFormat="1" ht="12.75"/>
    <row r="73" s="72" customFormat="1" ht="12.75"/>
    <row r="74" s="72" customFormat="1" ht="12.75"/>
    <row r="75" s="72" customFormat="1" ht="12.75"/>
    <row r="76" s="72" customFormat="1" ht="12.75"/>
    <row r="77" s="72" customFormat="1" ht="12.75"/>
    <row r="78" s="72" customFormat="1" ht="12.75"/>
    <row r="79" s="72" customFormat="1" ht="12.75"/>
    <row r="80" s="72" customFormat="1" ht="12.75"/>
    <row r="81" s="72" customFormat="1" ht="12.75"/>
    <row r="82" s="72" customFormat="1" ht="12.75"/>
    <row r="83" s="72" customFormat="1" ht="12.75"/>
    <row r="84" s="72" customFormat="1" ht="12.75"/>
    <row r="85" s="72" customFormat="1" ht="12.75"/>
    <row r="86" s="72" customFormat="1" ht="12.75"/>
    <row r="87" s="72" customFormat="1" ht="12.75"/>
    <row r="88" s="72" customFormat="1" ht="12.75"/>
    <row r="89" s="72" customFormat="1" ht="12.75"/>
    <row r="90" s="72" customFormat="1" ht="12.75"/>
    <row r="91" s="72" customFormat="1" ht="12.75"/>
    <row r="92" s="72" customFormat="1" ht="12.75"/>
    <row r="93" s="72" customFormat="1" ht="12.75"/>
    <row r="94" s="72" customFormat="1" ht="12.75"/>
    <row r="95" s="72" customFormat="1" ht="12.75"/>
    <row r="96" s="72" customFormat="1" ht="12.75"/>
    <row r="97" s="72" customFormat="1" ht="12.75"/>
    <row r="98" s="72" customFormat="1" ht="12.75"/>
  </sheetData>
  <mergeCells count="212">
    <mergeCell ref="AC4:AK4"/>
    <mergeCell ref="AB23:AH23"/>
    <mergeCell ref="AB22:AH22"/>
    <mergeCell ref="U25:AA25"/>
    <mergeCell ref="AB25:AH25"/>
    <mergeCell ref="AI25:AO25"/>
    <mergeCell ref="AB20:AH20"/>
    <mergeCell ref="U24:AA24"/>
    <mergeCell ref="U23:AA23"/>
    <mergeCell ref="U22:AA22"/>
    <mergeCell ref="U20:AA20"/>
    <mergeCell ref="AI24:AO24"/>
    <mergeCell ref="AB24:AH24"/>
    <mergeCell ref="AI21:AO21"/>
    <mergeCell ref="AI20:AO20"/>
    <mergeCell ref="AI22:AO22"/>
    <mergeCell ref="AI23:AO23"/>
    <mergeCell ref="U21:AA21"/>
    <mergeCell ref="AB21:AH21"/>
    <mergeCell ref="U34:AA34"/>
    <mergeCell ref="AB34:AH34"/>
    <mergeCell ref="AI34:AO34"/>
    <mergeCell ref="U26:AA26"/>
    <mergeCell ref="AB26:AH26"/>
    <mergeCell ref="AI26:AO26"/>
    <mergeCell ref="AI28:AO28"/>
    <mergeCell ref="U33:AA33"/>
    <mergeCell ref="AB33:AH33"/>
    <mergeCell ref="AI33:AO33"/>
    <mergeCell ref="U49:AA49"/>
    <mergeCell ref="AB49:AH49"/>
    <mergeCell ref="AI49:AO49"/>
    <mergeCell ref="U41:AA41"/>
    <mergeCell ref="AB41:AH41"/>
    <mergeCell ref="AI41:AO41"/>
    <mergeCell ref="U44:AA44"/>
    <mergeCell ref="AB44:AH44"/>
    <mergeCell ref="AI44:AO44"/>
    <mergeCell ref="U45:AA45"/>
    <mergeCell ref="U50:AA50"/>
    <mergeCell ref="AB50:AH50"/>
    <mergeCell ref="AI50:AO50"/>
    <mergeCell ref="U51:AA51"/>
    <mergeCell ref="AB51:AH51"/>
    <mergeCell ref="AI51:AO51"/>
    <mergeCell ref="AB45:AH45"/>
    <mergeCell ref="AI45:AO45"/>
    <mergeCell ref="U38:AA38"/>
    <mergeCell ref="AB38:AH38"/>
    <mergeCell ref="AI38:AO38"/>
    <mergeCell ref="U42:AA42"/>
    <mergeCell ref="AB42:AH42"/>
    <mergeCell ref="AI42:AO42"/>
    <mergeCell ref="U40:AA40"/>
    <mergeCell ref="AB40:AH40"/>
    <mergeCell ref="AI40:AO40"/>
    <mergeCell ref="AI27:AO27"/>
    <mergeCell ref="U30:AA30"/>
    <mergeCell ref="AB30:AH30"/>
    <mergeCell ref="AI30:AO30"/>
    <mergeCell ref="U29:AA29"/>
    <mergeCell ref="AB29:AH29"/>
    <mergeCell ref="AI29:AO29"/>
    <mergeCell ref="U28:AA28"/>
    <mergeCell ref="AB28:AH28"/>
    <mergeCell ref="S44:T44"/>
    <mergeCell ref="A46:R46"/>
    <mergeCell ref="U14:AA14"/>
    <mergeCell ref="AB14:AH14"/>
    <mergeCell ref="U27:AA27"/>
    <mergeCell ref="AB27:AH27"/>
    <mergeCell ref="U31:AA31"/>
    <mergeCell ref="AB31:AH31"/>
    <mergeCell ref="U35:AA35"/>
    <mergeCell ref="AB35:AH35"/>
    <mergeCell ref="U48:AA48"/>
    <mergeCell ref="AB48:AH48"/>
    <mergeCell ref="U46:AA46"/>
    <mergeCell ref="AB46:AH46"/>
    <mergeCell ref="AI48:AO48"/>
    <mergeCell ref="S42:T42"/>
    <mergeCell ref="AI46:AO46"/>
    <mergeCell ref="U47:AA47"/>
    <mergeCell ref="AB47:AH47"/>
    <mergeCell ref="AI47:AO47"/>
    <mergeCell ref="S45:T45"/>
    <mergeCell ref="AI43:AO43"/>
    <mergeCell ref="U43:AA43"/>
    <mergeCell ref="AB43:AH43"/>
    <mergeCell ref="S51:T51"/>
    <mergeCell ref="S23:T23"/>
    <mergeCell ref="S26:T26"/>
    <mergeCell ref="S27:T27"/>
    <mergeCell ref="S28:T28"/>
    <mergeCell ref="S29:T29"/>
    <mergeCell ref="S31:T31"/>
    <mergeCell ref="S32:T32"/>
    <mergeCell ref="S33:T33"/>
    <mergeCell ref="S47:T47"/>
    <mergeCell ref="S12:T12"/>
    <mergeCell ref="S13:T13"/>
    <mergeCell ref="S14:T14"/>
    <mergeCell ref="S18:T18"/>
    <mergeCell ref="S16:T16"/>
    <mergeCell ref="S15:T15"/>
    <mergeCell ref="S17:T17"/>
    <mergeCell ref="S19:T19"/>
    <mergeCell ref="S20:T20"/>
    <mergeCell ref="S21:T21"/>
    <mergeCell ref="S22:T22"/>
    <mergeCell ref="S50:T50"/>
    <mergeCell ref="S24:T24"/>
    <mergeCell ref="S25:T25"/>
    <mergeCell ref="A23:R23"/>
    <mergeCell ref="S49:T49"/>
    <mergeCell ref="S48:T48"/>
    <mergeCell ref="A47:R47"/>
    <mergeCell ref="A48:R48"/>
    <mergeCell ref="S43:T43"/>
    <mergeCell ref="S46:T46"/>
    <mergeCell ref="A1:AO1"/>
    <mergeCell ref="U11:AA11"/>
    <mergeCell ref="AB11:AH11"/>
    <mergeCell ref="AI11:AO11"/>
    <mergeCell ref="U10:AA10"/>
    <mergeCell ref="AB10:AH10"/>
    <mergeCell ref="AI10:AO10"/>
    <mergeCell ref="S10:T10"/>
    <mergeCell ref="M8:O8"/>
    <mergeCell ref="A10:R10"/>
    <mergeCell ref="U16:AA16"/>
    <mergeCell ref="AB16:AH16"/>
    <mergeCell ref="AI16:AO16"/>
    <mergeCell ref="U17:AA17"/>
    <mergeCell ref="AB17:AH17"/>
    <mergeCell ref="AI17:AO17"/>
    <mergeCell ref="S30:T30"/>
    <mergeCell ref="S34:T34"/>
    <mergeCell ref="A32:R32"/>
    <mergeCell ref="A33:R33"/>
    <mergeCell ref="A34:R34"/>
    <mergeCell ref="A30:R30"/>
    <mergeCell ref="A31:R31"/>
    <mergeCell ref="S39:T39"/>
    <mergeCell ref="S40:T40"/>
    <mergeCell ref="S41:T41"/>
    <mergeCell ref="A35:R35"/>
    <mergeCell ref="A36:R36"/>
    <mergeCell ref="A37:R37"/>
    <mergeCell ref="S35:T35"/>
    <mergeCell ref="S36:T36"/>
    <mergeCell ref="S37:T37"/>
    <mergeCell ref="S38:T38"/>
    <mergeCell ref="AI31:AO31"/>
    <mergeCell ref="U32:AA32"/>
    <mergeCell ref="AB32:AH32"/>
    <mergeCell ref="AI32:AO32"/>
    <mergeCell ref="U39:AA39"/>
    <mergeCell ref="AB39:AH39"/>
    <mergeCell ref="AI39:AO39"/>
    <mergeCell ref="AI35:AO35"/>
    <mergeCell ref="U36:AA36"/>
    <mergeCell ref="AB36:AH36"/>
    <mergeCell ref="AI36:AO36"/>
    <mergeCell ref="U37:AA37"/>
    <mergeCell ref="AB37:AH37"/>
    <mergeCell ref="AI37:AO37"/>
    <mergeCell ref="A12:R12"/>
    <mergeCell ref="A13:R13"/>
    <mergeCell ref="A14:R14"/>
    <mergeCell ref="A15:R15"/>
    <mergeCell ref="A25:R25"/>
    <mergeCell ref="A26:R26"/>
    <mergeCell ref="A27:R27"/>
    <mergeCell ref="A16:R16"/>
    <mergeCell ref="A17:R17"/>
    <mergeCell ref="A18:R18"/>
    <mergeCell ref="A19:R19"/>
    <mergeCell ref="A20:R20"/>
    <mergeCell ref="A21:R21"/>
    <mergeCell ref="A22:R22"/>
    <mergeCell ref="A51:R51"/>
    <mergeCell ref="A42:R42"/>
    <mergeCell ref="A43:R43"/>
    <mergeCell ref="A44:R44"/>
    <mergeCell ref="A45:R45"/>
    <mergeCell ref="A11:R11"/>
    <mergeCell ref="A49:R49"/>
    <mergeCell ref="A50:R50"/>
    <mergeCell ref="A38:R38"/>
    <mergeCell ref="A39:R39"/>
    <mergeCell ref="A40:R40"/>
    <mergeCell ref="A41:R41"/>
    <mergeCell ref="A28:R28"/>
    <mergeCell ref="A29:R29"/>
    <mergeCell ref="A24:R24"/>
    <mergeCell ref="U12:AA12"/>
    <mergeCell ref="AB12:AH12"/>
    <mergeCell ref="AI12:AO12"/>
    <mergeCell ref="U15:AA15"/>
    <mergeCell ref="AB15:AH15"/>
    <mergeCell ref="AI15:AO15"/>
    <mergeCell ref="U13:AA13"/>
    <mergeCell ref="AB13:AH13"/>
    <mergeCell ref="AI13:AO13"/>
    <mergeCell ref="AI14:AO14"/>
    <mergeCell ref="U18:AA18"/>
    <mergeCell ref="U19:AA19"/>
    <mergeCell ref="AB18:AH18"/>
    <mergeCell ref="AI18:AO18"/>
    <mergeCell ref="AI19:AO19"/>
    <mergeCell ref="AB19:AH19"/>
  </mergeCells>
  <printOptions horizontalCentered="1"/>
  <pageMargins left="0.1968503937007874" right="0.1968503937007874" top="0.44" bottom="0.24" header="0.32" footer="0.14"/>
  <pageSetup fitToHeight="0" fitToWidth="1" horizontalDpi="360" verticalDpi="36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111"/>
  <sheetViews>
    <sheetView workbookViewId="0" topLeftCell="E90">
      <selection activeCell="AW95" sqref="AW95:AY95"/>
    </sheetView>
  </sheetViews>
  <sheetFormatPr defaultColWidth="9.140625" defaultRowHeight="12.75"/>
  <cols>
    <col min="1" max="5" width="4.28125" style="80" customWidth="1"/>
    <col min="6" max="12" width="2.421875" style="76" customWidth="1"/>
    <col min="13" max="15" width="4.28125" style="76" customWidth="1"/>
    <col min="16" max="20" width="4.28125" style="81" customWidth="1"/>
    <col min="21" max="21" width="4.7109375" style="81" customWidth="1"/>
    <col min="22" max="22" width="4.7109375" style="76" customWidth="1"/>
    <col min="23" max="23" width="4.8515625" style="76" customWidth="1"/>
    <col min="24" max="24" width="4.28125" style="76" customWidth="1"/>
    <col min="25" max="26" width="4.7109375" style="81" customWidth="1"/>
    <col min="27" max="29" width="4.28125" style="81" customWidth="1"/>
    <col min="30" max="30" width="4.7109375" style="81" customWidth="1"/>
    <col min="31" max="39" width="4.7109375" style="76" customWidth="1"/>
    <col min="40" max="42" width="4.28125" style="76" customWidth="1"/>
    <col min="43" max="48" width="4.28125" style="81" customWidth="1"/>
    <col min="49" max="51" width="4.28125" style="76" customWidth="1"/>
    <col min="52" max="57" width="4.28125" style="88" customWidth="1"/>
    <col min="58" max="63" width="4.28125" style="76" customWidth="1"/>
    <col min="64" max="16384" width="9.140625" style="76" customWidth="1"/>
  </cols>
  <sheetData>
    <row r="1" spans="1:57" s="74" customFormat="1" ht="48" customHeight="1">
      <c r="A1" s="736" t="s">
        <v>613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  <c r="P1" s="736"/>
      <c r="Q1" s="736"/>
      <c r="R1" s="736"/>
      <c r="S1" s="736"/>
      <c r="T1" s="736"/>
      <c r="U1" s="736"/>
      <c r="V1" s="736"/>
      <c r="W1" s="736"/>
      <c r="X1" s="736"/>
      <c r="Y1" s="736"/>
      <c r="Z1" s="736"/>
      <c r="AA1" s="736"/>
      <c r="AB1" s="736"/>
      <c r="AC1" s="736"/>
      <c r="AD1" s="736"/>
      <c r="AE1" s="736"/>
      <c r="AF1" s="736"/>
      <c r="AG1" s="736"/>
      <c r="AH1" s="736"/>
      <c r="AI1" s="736"/>
      <c r="AJ1" s="736"/>
      <c r="AK1" s="736"/>
      <c r="AL1" s="736"/>
      <c r="AM1" s="736"/>
      <c r="AN1" s="736"/>
      <c r="AO1" s="736"/>
      <c r="AP1" s="736"/>
      <c r="AQ1" s="736"/>
      <c r="AR1" s="736"/>
      <c r="AS1" s="736"/>
      <c r="AT1" s="736"/>
      <c r="AU1" s="736"/>
      <c r="AV1" s="736"/>
      <c r="AW1" s="736"/>
      <c r="AX1" s="736"/>
      <c r="AY1" s="736"/>
      <c r="AZ1" s="736"/>
      <c r="BA1" s="736"/>
      <c r="BB1" s="736"/>
      <c r="BC1" s="736"/>
      <c r="BD1" s="736"/>
      <c r="BE1" s="736"/>
    </row>
    <row r="2" spans="1:57" ht="27.75" customHeight="1">
      <c r="A2" s="732" t="s">
        <v>614</v>
      </c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2"/>
      <c r="Q2" s="732"/>
      <c r="R2" s="732"/>
      <c r="S2" s="732"/>
      <c r="T2" s="732"/>
      <c r="U2" s="732"/>
      <c r="V2" s="732"/>
      <c r="W2" s="732"/>
      <c r="X2" s="732"/>
      <c r="Y2" s="732"/>
      <c r="Z2" s="732"/>
      <c r="AA2" s="732"/>
      <c r="AB2" s="732"/>
      <c r="AC2" s="732"/>
      <c r="AD2" s="732"/>
      <c r="AE2" s="732"/>
      <c r="AF2" s="732"/>
      <c r="AG2" s="732"/>
      <c r="AH2" s="732"/>
      <c r="AI2" s="732"/>
      <c r="AJ2" s="732"/>
      <c r="AK2" s="732"/>
      <c r="AL2" s="732"/>
      <c r="AM2" s="732"/>
      <c r="AN2" s="732"/>
      <c r="AO2" s="732"/>
      <c r="AP2" s="732"/>
      <c r="AQ2" s="732"/>
      <c r="AR2" s="732"/>
      <c r="AS2" s="732"/>
      <c r="AT2" s="732"/>
      <c r="AU2" s="732"/>
      <c r="AV2" s="732"/>
      <c r="AW2" s="732"/>
      <c r="AX2" s="732"/>
      <c r="AY2" s="732"/>
      <c r="AZ2" s="732"/>
      <c r="BA2" s="732"/>
      <c r="BB2" s="732"/>
      <c r="BC2" s="732"/>
      <c r="BD2" s="732"/>
      <c r="BE2" s="732"/>
    </row>
    <row r="3" spans="1:57" ht="10.5" customHeight="1" thickBot="1">
      <c r="A3" s="77"/>
      <c r="B3" s="77"/>
      <c r="C3" s="77"/>
      <c r="D3" s="77"/>
      <c r="E3" s="77"/>
      <c r="F3" s="75"/>
      <c r="G3" s="75"/>
      <c r="H3" s="75"/>
      <c r="I3" s="75"/>
      <c r="J3" s="75"/>
      <c r="K3" s="75"/>
      <c r="L3" s="75"/>
      <c r="M3" s="75"/>
      <c r="N3" s="75"/>
      <c r="O3" s="75"/>
      <c r="P3" s="78"/>
      <c r="Q3" s="78"/>
      <c r="R3" s="78"/>
      <c r="S3" s="78"/>
      <c r="T3" s="78"/>
      <c r="U3" s="78"/>
      <c r="V3" s="75"/>
      <c r="W3" s="75"/>
      <c r="X3" s="75"/>
      <c r="Y3" s="78"/>
      <c r="Z3" s="78"/>
      <c r="AA3" s="78"/>
      <c r="AB3" s="78"/>
      <c r="AC3" s="78"/>
      <c r="AD3" s="78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8"/>
      <c r="AR3" s="78"/>
      <c r="AS3" s="78"/>
      <c r="AT3" s="78"/>
      <c r="AU3" s="78"/>
      <c r="AV3" s="78"/>
      <c r="AW3" s="75"/>
      <c r="AX3" s="75"/>
      <c r="AY3" s="75"/>
      <c r="AZ3" s="79"/>
      <c r="BA3" s="79"/>
      <c r="BB3" s="79"/>
      <c r="BC3" s="79"/>
      <c r="BD3" s="79"/>
      <c r="BE3" s="79"/>
    </row>
    <row r="4" spans="25:57" ht="24.75" customHeight="1" thickBot="1">
      <c r="Y4" s="82"/>
      <c r="Z4" s="82"/>
      <c r="AA4" s="82"/>
      <c r="AB4" s="82"/>
      <c r="AC4" s="82"/>
      <c r="AD4" s="82"/>
      <c r="AE4" s="83"/>
      <c r="AF4" s="83"/>
      <c r="AG4" s="83"/>
      <c r="AH4" s="83"/>
      <c r="AI4" s="84"/>
      <c r="AJ4" s="85"/>
      <c r="AK4" s="85"/>
      <c r="AL4" s="85"/>
      <c r="AM4" s="85"/>
      <c r="AN4" s="85"/>
      <c r="AO4" s="86"/>
      <c r="AP4" s="85"/>
      <c r="AQ4" s="82"/>
      <c r="AR4" s="82"/>
      <c r="AS4" s="87"/>
      <c r="AT4" s="82"/>
      <c r="AU4" s="82"/>
      <c r="AV4" s="82"/>
      <c r="AW4" s="83"/>
      <c r="AX4" s="83"/>
      <c r="AY4" s="83"/>
      <c r="BB4" s="89">
        <v>2</v>
      </c>
      <c r="BD4" s="90">
        <v>0</v>
      </c>
      <c r="BE4" s="90"/>
    </row>
    <row r="5" spans="25:57" ht="12.75">
      <c r="Y5" s="91"/>
      <c r="Z5" s="91"/>
      <c r="AA5" s="91"/>
      <c r="AB5" s="91"/>
      <c r="AC5" s="91"/>
      <c r="AD5" s="91"/>
      <c r="AE5" s="92"/>
      <c r="AF5" s="92"/>
      <c r="AG5" s="92"/>
      <c r="AH5" s="92"/>
      <c r="AI5" s="92"/>
      <c r="AJ5" s="760" t="s">
        <v>615</v>
      </c>
      <c r="AK5" s="754"/>
      <c r="AL5" s="754"/>
      <c r="AM5" s="754"/>
      <c r="AN5" s="754"/>
      <c r="AO5" s="754"/>
      <c r="AP5" s="754"/>
      <c r="AQ5" s="91"/>
      <c r="AR5" s="91"/>
      <c r="AS5" s="91"/>
      <c r="AT5" s="91"/>
      <c r="AU5" s="753"/>
      <c r="AV5" s="753"/>
      <c r="AW5" s="83"/>
      <c r="AX5" s="83"/>
      <c r="AY5" s="83"/>
      <c r="AZ5" s="93"/>
      <c r="BA5" s="93"/>
      <c r="BB5" s="93" t="s">
        <v>514</v>
      </c>
      <c r="BC5" s="93"/>
      <c r="BD5" s="746" t="s">
        <v>616</v>
      </c>
      <c r="BE5" s="746"/>
    </row>
    <row r="6" spans="44:53" ht="13.5" thickBot="1">
      <c r="AR6" s="756" t="s">
        <v>505</v>
      </c>
      <c r="AS6" s="757"/>
      <c r="AT6" s="757"/>
      <c r="AU6" s="757"/>
      <c r="AV6" s="757"/>
      <c r="AW6" s="757"/>
      <c r="AX6" s="757"/>
      <c r="AY6" s="757"/>
      <c r="AZ6" s="757"/>
      <c r="BA6" s="94"/>
    </row>
    <row r="7" spans="1:57" ht="24.75" customHeight="1" thickBot="1">
      <c r="A7" s="95">
        <v>5</v>
      </c>
      <c r="B7" s="95">
        <v>1</v>
      </c>
      <c r="C7" s="95">
        <v>3</v>
      </c>
      <c r="D7" s="95">
        <v>0</v>
      </c>
      <c r="E7" s="95">
        <v>0</v>
      </c>
      <c r="F7" s="781">
        <v>9</v>
      </c>
      <c r="G7" s="781"/>
      <c r="H7" s="97"/>
      <c r="I7" s="97"/>
      <c r="J7" s="97"/>
      <c r="K7" s="781">
        <v>1</v>
      </c>
      <c r="L7" s="781"/>
      <c r="M7" s="96">
        <v>2</v>
      </c>
      <c r="N7" s="96">
        <v>5</v>
      </c>
      <c r="O7" s="96">
        <v>4</v>
      </c>
      <c r="P7" s="98"/>
      <c r="Q7" s="99">
        <v>0</v>
      </c>
      <c r="R7" s="99">
        <v>1</v>
      </c>
      <c r="S7" s="98"/>
      <c r="T7" s="99">
        <v>2</v>
      </c>
      <c r="U7" s="99">
        <v>8</v>
      </c>
      <c r="V7" s="97"/>
      <c r="W7" s="96">
        <v>7</v>
      </c>
      <c r="X7" s="96">
        <v>5</v>
      </c>
      <c r="Y7" s="99">
        <v>1</v>
      </c>
      <c r="Z7" s="99">
        <v>1</v>
      </c>
      <c r="AA7" s="99">
        <v>1</v>
      </c>
      <c r="AB7" s="99">
        <v>5</v>
      </c>
      <c r="AD7" s="100">
        <v>4</v>
      </c>
      <c r="AE7" s="86">
        <v>8</v>
      </c>
      <c r="AF7" s="802"/>
      <c r="AG7" s="803"/>
      <c r="AH7" s="803"/>
      <c r="AI7" s="804"/>
      <c r="AJ7" s="85"/>
      <c r="AK7" s="85"/>
      <c r="AL7" s="85"/>
      <c r="AM7" s="85"/>
      <c r="AN7" s="85"/>
      <c r="AO7" s="86"/>
      <c r="AP7" s="85"/>
      <c r="AQ7" s="82"/>
      <c r="AR7" s="800" t="s">
        <v>506</v>
      </c>
      <c r="AS7" s="801"/>
      <c r="AT7" s="801"/>
      <c r="AU7" s="801"/>
      <c r="AV7" s="801"/>
      <c r="AW7" s="801"/>
      <c r="AX7" s="801"/>
      <c r="AY7" s="801"/>
      <c r="AZ7" s="801"/>
      <c r="BA7" s="103"/>
      <c r="BB7" s="104">
        <v>2</v>
      </c>
      <c r="BC7" s="104">
        <v>0</v>
      </c>
      <c r="BD7" s="104">
        <v>0</v>
      </c>
      <c r="BE7" s="104">
        <v>7</v>
      </c>
    </row>
    <row r="8" spans="1:57" s="93" customFormat="1" ht="30.75" customHeight="1">
      <c r="A8" s="782" t="s">
        <v>507</v>
      </c>
      <c r="B8" s="754"/>
      <c r="C8" s="754"/>
      <c r="D8" s="754"/>
      <c r="E8" s="754"/>
      <c r="F8" s="754"/>
      <c r="G8" s="754"/>
      <c r="K8" s="754" t="s">
        <v>508</v>
      </c>
      <c r="L8" s="754"/>
      <c r="M8" s="754"/>
      <c r="N8" s="754"/>
      <c r="O8" s="754"/>
      <c r="P8" s="105"/>
      <c r="Q8" s="758" t="s">
        <v>617</v>
      </c>
      <c r="R8" s="758"/>
      <c r="S8" s="105"/>
      <c r="T8" s="759" t="s">
        <v>618</v>
      </c>
      <c r="U8" s="759"/>
      <c r="W8" s="754" t="s">
        <v>511</v>
      </c>
      <c r="X8" s="754"/>
      <c r="Y8" s="754"/>
      <c r="Z8" s="754"/>
      <c r="AA8" s="754"/>
      <c r="AB8" s="754"/>
      <c r="AC8" s="105"/>
      <c r="AD8" s="754" t="s">
        <v>512</v>
      </c>
      <c r="AE8" s="754"/>
      <c r="AF8" s="106"/>
      <c r="AG8" s="106"/>
      <c r="AH8" s="106"/>
      <c r="AI8" s="106"/>
      <c r="AJ8" s="805" t="s">
        <v>619</v>
      </c>
      <c r="AK8" s="805"/>
      <c r="AL8" s="805"/>
      <c r="AM8" s="805"/>
      <c r="AN8" s="805"/>
      <c r="AO8" s="805"/>
      <c r="AP8" s="805"/>
      <c r="AQ8" s="107"/>
      <c r="AR8" s="107"/>
      <c r="AS8" s="108"/>
      <c r="AT8" s="108"/>
      <c r="AU8" s="108"/>
      <c r="AV8" s="91"/>
      <c r="AW8" s="109"/>
      <c r="AX8" s="109"/>
      <c r="AZ8" s="109"/>
      <c r="BA8" s="109"/>
      <c r="BB8" s="746" t="s">
        <v>513</v>
      </c>
      <c r="BC8" s="746"/>
      <c r="BD8" s="746"/>
      <c r="BE8" s="746"/>
    </row>
    <row r="9" spans="1:57" ht="23.25" customHeight="1" thickBot="1">
      <c r="A9" s="110"/>
      <c r="B9" s="110"/>
      <c r="C9" s="110"/>
      <c r="D9" s="110"/>
      <c r="E9" s="110"/>
      <c r="F9" s="83"/>
      <c r="G9" s="83"/>
      <c r="H9" s="83"/>
      <c r="I9" s="83"/>
      <c r="J9" s="83"/>
      <c r="K9" s="83"/>
      <c r="L9" s="83"/>
      <c r="M9" s="83"/>
      <c r="N9" s="83"/>
      <c r="O9" s="83"/>
      <c r="P9" s="82"/>
      <c r="Q9" s="82"/>
      <c r="R9" s="82"/>
      <c r="AQ9" s="755"/>
      <c r="AR9" s="755"/>
      <c r="AS9" s="755"/>
      <c r="AT9" s="755"/>
      <c r="AU9" s="755"/>
      <c r="AV9" s="755"/>
      <c r="AZ9" s="793" t="s">
        <v>516</v>
      </c>
      <c r="BA9" s="793"/>
      <c r="BB9" s="793"/>
      <c r="BC9" s="793"/>
      <c r="BD9" s="793"/>
      <c r="BE9" s="793"/>
    </row>
    <row r="10" spans="1:63" s="111" customFormat="1" ht="15.75" customHeight="1">
      <c r="A10" s="786" t="s">
        <v>620</v>
      </c>
      <c r="B10" s="787"/>
      <c r="C10" s="787"/>
      <c r="D10" s="787"/>
      <c r="E10" s="787"/>
      <c r="F10" s="787"/>
      <c r="G10" s="787"/>
      <c r="H10" s="787"/>
      <c r="I10" s="787"/>
      <c r="J10" s="787"/>
      <c r="K10" s="787"/>
      <c r="L10" s="788"/>
      <c r="M10" s="747" t="s">
        <v>621</v>
      </c>
      <c r="N10" s="748"/>
      <c r="O10" s="748"/>
      <c r="P10" s="748"/>
      <c r="Q10" s="748"/>
      <c r="R10" s="748"/>
      <c r="S10" s="748"/>
      <c r="T10" s="748"/>
      <c r="U10" s="749"/>
      <c r="V10" s="747" t="s">
        <v>622</v>
      </c>
      <c r="W10" s="748"/>
      <c r="X10" s="748"/>
      <c r="Y10" s="748"/>
      <c r="Z10" s="748"/>
      <c r="AA10" s="748"/>
      <c r="AB10" s="748"/>
      <c r="AC10" s="748"/>
      <c r="AD10" s="749"/>
      <c r="AE10" s="747" t="s">
        <v>623</v>
      </c>
      <c r="AF10" s="748"/>
      <c r="AG10" s="748"/>
      <c r="AH10" s="748"/>
      <c r="AI10" s="748"/>
      <c r="AJ10" s="748"/>
      <c r="AK10" s="748"/>
      <c r="AL10" s="748"/>
      <c r="AM10" s="749"/>
      <c r="AN10" s="747" t="s">
        <v>624</v>
      </c>
      <c r="AO10" s="748"/>
      <c r="AP10" s="748"/>
      <c r="AQ10" s="748"/>
      <c r="AR10" s="748"/>
      <c r="AS10" s="748"/>
      <c r="AT10" s="748"/>
      <c r="AU10" s="748"/>
      <c r="AV10" s="749"/>
      <c r="AW10" s="786" t="s">
        <v>625</v>
      </c>
      <c r="AX10" s="787"/>
      <c r="AY10" s="787"/>
      <c r="AZ10" s="787"/>
      <c r="BA10" s="787"/>
      <c r="BB10" s="787"/>
      <c r="BC10" s="787"/>
      <c r="BD10" s="787"/>
      <c r="BE10" s="788"/>
      <c r="BF10" s="76"/>
      <c r="BG10" s="76"/>
      <c r="BH10" s="76"/>
      <c r="BI10" s="76"/>
      <c r="BJ10" s="76"/>
      <c r="BK10" s="76"/>
    </row>
    <row r="11" spans="1:63" s="111" customFormat="1" ht="27" customHeight="1">
      <c r="A11" s="789"/>
      <c r="B11" s="790"/>
      <c r="C11" s="790"/>
      <c r="D11" s="790"/>
      <c r="E11" s="790"/>
      <c r="F11" s="790"/>
      <c r="G11" s="790"/>
      <c r="H11" s="790"/>
      <c r="I11" s="790"/>
      <c r="J11" s="790"/>
      <c r="K11" s="790"/>
      <c r="L11" s="791"/>
      <c r="M11" s="750"/>
      <c r="N11" s="751"/>
      <c r="O11" s="751"/>
      <c r="P11" s="751"/>
      <c r="Q11" s="751"/>
      <c r="R11" s="751"/>
      <c r="S11" s="751"/>
      <c r="T11" s="751"/>
      <c r="U11" s="752"/>
      <c r="V11" s="750"/>
      <c r="W11" s="751"/>
      <c r="X11" s="751"/>
      <c r="Y11" s="751"/>
      <c r="Z11" s="751"/>
      <c r="AA11" s="751"/>
      <c r="AB11" s="751"/>
      <c r="AC11" s="751"/>
      <c r="AD11" s="752"/>
      <c r="AE11" s="750"/>
      <c r="AF11" s="751"/>
      <c r="AG11" s="751"/>
      <c r="AH11" s="751"/>
      <c r="AI11" s="751"/>
      <c r="AJ11" s="751"/>
      <c r="AK11" s="751"/>
      <c r="AL11" s="751"/>
      <c r="AM11" s="752"/>
      <c r="AN11" s="750"/>
      <c r="AO11" s="751"/>
      <c r="AP11" s="751"/>
      <c r="AQ11" s="751"/>
      <c r="AR11" s="751"/>
      <c r="AS11" s="751"/>
      <c r="AT11" s="751"/>
      <c r="AU11" s="751"/>
      <c r="AV11" s="752"/>
      <c r="AW11" s="794"/>
      <c r="AX11" s="795"/>
      <c r="AY11" s="795"/>
      <c r="AZ11" s="795"/>
      <c r="BA11" s="795"/>
      <c r="BB11" s="795"/>
      <c r="BC11" s="795"/>
      <c r="BD11" s="795"/>
      <c r="BE11" s="796"/>
      <c r="BF11" s="76"/>
      <c r="BG11" s="76"/>
      <c r="BH11" s="76"/>
      <c r="BI11" s="76"/>
      <c r="BJ11" s="76"/>
      <c r="BK11" s="76"/>
    </row>
    <row r="12" spans="1:63" s="114" customFormat="1" ht="18" customHeight="1" thickBot="1">
      <c r="A12" s="789"/>
      <c r="B12" s="790"/>
      <c r="C12" s="790"/>
      <c r="D12" s="790"/>
      <c r="E12" s="790"/>
      <c r="F12" s="790"/>
      <c r="G12" s="790"/>
      <c r="H12" s="790"/>
      <c r="I12" s="790"/>
      <c r="J12" s="790"/>
      <c r="K12" s="790"/>
      <c r="L12" s="791"/>
      <c r="M12" s="737" t="s">
        <v>626</v>
      </c>
      <c r="N12" s="738"/>
      <c r="O12" s="738"/>
      <c r="P12" s="761" t="s">
        <v>627</v>
      </c>
      <c r="Q12" s="762"/>
      <c r="R12" s="762"/>
      <c r="S12" s="762"/>
      <c r="T12" s="762"/>
      <c r="U12" s="763"/>
      <c r="V12" s="737" t="s">
        <v>626</v>
      </c>
      <c r="W12" s="738"/>
      <c r="X12" s="738"/>
      <c r="Y12" s="767" t="s">
        <v>627</v>
      </c>
      <c r="Z12" s="767"/>
      <c r="AA12" s="767"/>
      <c r="AB12" s="767"/>
      <c r="AC12" s="767"/>
      <c r="AD12" s="768"/>
      <c r="AE12" s="737" t="s">
        <v>626</v>
      </c>
      <c r="AF12" s="738"/>
      <c r="AG12" s="738"/>
      <c r="AH12" s="738" t="s">
        <v>627</v>
      </c>
      <c r="AI12" s="738"/>
      <c r="AJ12" s="738"/>
      <c r="AK12" s="738"/>
      <c r="AL12" s="738"/>
      <c r="AM12" s="792"/>
      <c r="AN12" s="737" t="s">
        <v>626</v>
      </c>
      <c r="AO12" s="738"/>
      <c r="AP12" s="738"/>
      <c r="AQ12" s="767" t="s">
        <v>627</v>
      </c>
      <c r="AR12" s="767"/>
      <c r="AS12" s="767"/>
      <c r="AT12" s="767"/>
      <c r="AU12" s="767"/>
      <c r="AV12" s="768"/>
      <c r="AW12" s="737" t="s">
        <v>626</v>
      </c>
      <c r="AX12" s="738"/>
      <c r="AY12" s="738"/>
      <c r="AZ12" s="739" t="s">
        <v>627</v>
      </c>
      <c r="BA12" s="739"/>
      <c r="BB12" s="739"/>
      <c r="BC12" s="739"/>
      <c r="BD12" s="739"/>
      <c r="BE12" s="740"/>
      <c r="BF12" s="113"/>
      <c r="BG12" s="113"/>
      <c r="BH12" s="113"/>
      <c r="BI12" s="113"/>
      <c r="BJ12" s="113"/>
      <c r="BK12" s="113"/>
    </row>
    <row r="13" spans="1:63" s="97" customFormat="1" ht="17.25" customHeight="1" thickBot="1">
      <c r="A13" s="783">
        <v>1</v>
      </c>
      <c r="B13" s="784"/>
      <c r="C13" s="784"/>
      <c r="D13" s="784"/>
      <c r="E13" s="784"/>
      <c r="F13" s="784"/>
      <c r="G13" s="784"/>
      <c r="H13" s="784"/>
      <c r="I13" s="784"/>
      <c r="J13" s="784"/>
      <c r="K13" s="784"/>
      <c r="L13" s="785"/>
      <c r="M13" s="741">
        <v>2</v>
      </c>
      <c r="N13" s="742"/>
      <c r="O13" s="742"/>
      <c r="P13" s="764">
        <v>3</v>
      </c>
      <c r="Q13" s="765"/>
      <c r="R13" s="765"/>
      <c r="S13" s="765"/>
      <c r="T13" s="765"/>
      <c r="U13" s="766"/>
      <c r="V13" s="741">
        <v>4</v>
      </c>
      <c r="W13" s="742"/>
      <c r="X13" s="742"/>
      <c r="Y13" s="769">
        <v>5</v>
      </c>
      <c r="Z13" s="770"/>
      <c r="AA13" s="770"/>
      <c r="AB13" s="770"/>
      <c r="AC13" s="770"/>
      <c r="AD13" s="771"/>
      <c r="AE13" s="741">
        <v>6</v>
      </c>
      <c r="AF13" s="742"/>
      <c r="AG13" s="742"/>
      <c r="AH13" s="797">
        <v>7</v>
      </c>
      <c r="AI13" s="798"/>
      <c r="AJ13" s="798"/>
      <c r="AK13" s="798"/>
      <c r="AL13" s="798"/>
      <c r="AM13" s="799"/>
      <c r="AN13" s="741">
        <v>8</v>
      </c>
      <c r="AO13" s="742"/>
      <c r="AP13" s="742"/>
      <c r="AQ13" s="769">
        <v>9</v>
      </c>
      <c r="AR13" s="770"/>
      <c r="AS13" s="770"/>
      <c r="AT13" s="770"/>
      <c r="AU13" s="770"/>
      <c r="AV13" s="771"/>
      <c r="AW13" s="741" t="s">
        <v>628</v>
      </c>
      <c r="AX13" s="742"/>
      <c r="AY13" s="742"/>
      <c r="AZ13" s="743" t="s">
        <v>629</v>
      </c>
      <c r="BA13" s="744"/>
      <c r="BB13" s="744"/>
      <c r="BC13" s="744"/>
      <c r="BD13" s="744"/>
      <c r="BE13" s="745"/>
      <c r="BF13" s="113"/>
      <c r="BG13" s="113"/>
      <c r="BH13" s="113"/>
      <c r="BI13" s="113"/>
      <c r="BJ13" s="113"/>
      <c r="BK13" s="113"/>
    </row>
    <row r="14" spans="1:57" ht="30" customHeight="1" thickBot="1">
      <c r="A14" s="778" t="s">
        <v>630</v>
      </c>
      <c r="B14" s="779"/>
      <c r="C14" s="779"/>
      <c r="D14" s="779"/>
      <c r="E14" s="779"/>
      <c r="F14" s="115">
        <v>1</v>
      </c>
      <c r="G14" s="116">
        <v>0</v>
      </c>
      <c r="H14" s="117">
        <v>1</v>
      </c>
      <c r="I14" s="116">
        <v>0</v>
      </c>
      <c r="J14" s="117">
        <v>0</v>
      </c>
      <c r="K14" s="116">
        <v>0</v>
      </c>
      <c r="L14" s="116">
        <v>1</v>
      </c>
      <c r="M14" s="701">
        <v>104982</v>
      </c>
      <c r="N14" s="701"/>
      <c r="O14" s="702"/>
      <c r="P14" s="703">
        <v>74378845</v>
      </c>
      <c r="Q14" s="704"/>
      <c r="R14" s="704"/>
      <c r="S14" s="704"/>
      <c r="T14" s="704"/>
      <c r="U14" s="705"/>
      <c r="V14" s="700"/>
      <c r="W14" s="701"/>
      <c r="X14" s="702"/>
      <c r="Y14" s="703"/>
      <c r="Z14" s="704"/>
      <c r="AA14" s="704"/>
      <c r="AB14" s="704"/>
      <c r="AC14" s="704"/>
      <c r="AD14" s="705"/>
      <c r="AE14" s="700"/>
      <c r="AF14" s="701"/>
      <c r="AG14" s="702"/>
      <c r="AH14" s="727"/>
      <c r="AI14" s="701"/>
      <c r="AJ14" s="701"/>
      <c r="AK14" s="701"/>
      <c r="AL14" s="701"/>
      <c r="AM14" s="728"/>
      <c r="AN14" s="700"/>
      <c r="AO14" s="701"/>
      <c r="AP14" s="702"/>
      <c r="AQ14" s="703"/>
      <c r="AR14" s="704"/>
      <c r="AS14" s="704"/>
      <c r="AT14" s="704"/>
      <c r="AU14" s="704"/>
      <c r="AV14" s="705"/>
      <c r="AW14" s="700">
        <f aca="true" t="shared" si="0" ref="AW14:AW45">M14+V14+AE14+AN14</f>
        <v>104982</v>
      </c>
      <c r="AX14" s="701"/>
      <c r="AY14" s="702"/>
      <c r="AZ14" s="703">
        <f aca="true" t="shared" si="1" ref="AZ14:AZ45">P14+Y14+AH14+AQ14</f>
        <v>74378845</v>
      </c>
      <c r="BA14" s="717"/>
      <c r="BB14" s="717"/>
      <c r="BC14" s="717"/>
      <c r="BD14" s="717"/>
      <c r="BE14" s="718"/>
    </row>
    <row r="15" spans="1:57" ht="30" customHeight="1" thickBot="1">
      <c r="A15" s="711" t="s">
        <v>631</v>
      </c>
      <c r="B15" s="712"/>
      <c r="C15" s="712"/>
      <c r="D15" s="712"/>
      <c r="E15" s="780"/>
      <c r="F15" s="118">
        <v>1</v>
      </c>
      <c r="G15" s="118">
        <v>0</v>
      </c>
      <c r="H15" s="118">
        <v>2</v>
      </c>
      <c r="I15" s="118">
        <v>0</v>
      </c>
      <c r="J15" s="118">
        <v>0</v>
      </c>
      <c r="K15" s="118">
        <v>0</v>
      </c>
      <c r="L15" s="119">
        <v>1</v>
      </c>
      <c r="M15" s="707">
        <v>1</v>
      </c>
      <c r="N15" s="707"/>
      <c r="O15" s="708"/>
      <c r="P15" s="697">
        <v>3300000</v>
      </c>
      <c r="Q15" s="698"/>
      <c r="R15" s="698"/>
      <c r="S15" s="698"/>
      <c r="T15" s="698"/>
      <c r="U15" s="699"/>
      <c r="V15" s="706"/>
      <c r="W15" s="707"/>
      <c r="X15" s="708"/>
      <c r="Y15" s="697"/>
      <c r="Z15" s="698"/>
      <c r="AA15" s="698"/>
      <c r="AB15" s="698"/>
      <c r="AC15" s="698"/>
      <c r="AD15" s="699"/>
      <c r="AE15" s="706"/>
      <c r="AF15" s="707"/>
      <c r="AG15" s="708"/>
      <c r="AH15" s="709"/>
      <c r="AI15" s="707"/>
      <c r="AJ15" s="707"/>
      <c r="AK15" s="707"/>
      <c r="AL15" s="707"/>
      <c r="AM15" s="710"/>
      <c r="AN15" s="706"/>
      <c r="AO15" s="707"/>
      <c r="AP15" s="708"/>
      <c r="AQ15" s="697"/>
      <c r="AR15" s="698"/>
      <c r="AS15" s="698"/>
      <c r="AT15" s="698"/>
      <c r="AU15" s="698"/>
      <c r="AV15" s="699"/>
      <c r="AW15" s="700">
        <f t="shared" si="0"/>
        <v>1</v>
      </c>
      <c r="AX15" s="701"/>
      <c r="AY15" s="702"/>
      <c r="AZ15" s="703">
        <f t="shared" si="1"/>
        <v>3300000</v>
      </c>
      <c r="BA15" s="717"/>
      <c r="BB15" s="717"/>
      <c r="BC15" s="717"/>
      <c r="BD15" s="717"/>
      <c r="BE15" s="718"/>
    </row>
    <row r="16" spans="1:57" ht="30" customHeight="1" thickBot="1">
      <c r="A16" s="711" t="s">
        <v>632</v>
      </c>
      <c r="B16" s="712"/>
      <c r="C16" s="712"/>
      <c r="D16" s="712"/>
      <c r="E16" s="712"/>
      <c r="F16" s="118">
        <v>1</v>
      </c>
      <c r="G16" s="118">
        <v>0</v>
      </c>
      <c r="H16" s="118">
        <v>2</v>
      </c>
      <c r="I16" s="118">
        <v>0</v>
      </c>
      <c r="J16" s="118">
        <v>0</v>
      </c>
      <c r="K16" s="118">
        <v>0</v>
      </c>
      <c r="L16" s="119">
        <v>2</v>
      </c>
      <c r="M16" s="706">
        <v>136498</v>
      </c>
      <c r="N16" s="707"/>
      <c r="O16" s="708"/>
      <c r="P16" s="697">
        <v>70023474</v>
      </c>
      <c r="Q16" s="698"/>
      <c r="R16" s="698"/>
      <c r="S16" s="698"/>
      <c r="T16" s="698"/>
      <c r="U16" s="699"/>
      <c r="V16" s="706"/>
      <c r="W16" s="707"/>
      <c r="X16" s="708"/>
      <c r="Y16" s="697"/>
      <c r="Z16" s="698"/>
      <c r="AA16" s="698"/>
      <c r="AB16" s="698"/>
      <c r="AC16" s="698"/>
      <c r="AD16" s="699"/>
      <c r="AE16" s="706"/>
      <c r="AF16" s="707"/>
      <c r="AG16" s="708"/>
      <c r="AH16" s="709"/>
      <c r="AI16" s="707"/>
      <c r="AJ16" s="707"/>
      <c r="AK16" s="707"/>
      <c r="AL16" s="707"/>
      <c r="AM16" s="710"/>
      <c r="AN16" s="706"/>
      <c r="AO16" s="707"/>
      <c r="AP16" s="708"/>
      <c r="AQ16" s="697"/>
      <c r="AR16" s="698"/>
      <c r="AS16" s="698"/>
      <c r="AT16" s="698"/>
      <c r="AU16" s="698"/>
      <c r="AV16" s="699"/>
      <c r="AW16" s="700">
        <f t="shared" si="0"/>
        <v>136498</v>
      </c>
      <c r="AX16" s="701"/>
      <c r="AY16" s="702"/>
      <c r="AZ16" s="703">
        <f t="shared" si="1"/>
        <v>70023474</v>
      </c>
      <c r="BA16" s="717"/>
      <c r="BB16" s="717"/>
      <c r="BC16" s="717"/>
      <c r="BD16" s="717"/>
      <c r="BE16" s="718"/>
    </row>
    <row r="17" spans="1:57" ht="30" customHeight="1" thickBot="1">
      <c r="A17" s="806" t="s">
        <v>633</v>
      </c>
      <c r="B17" s="807"/>
      <c r="C17" s="807"/>
      <c r="D17" s="807"/>
      <c r="E17" s="808"/>
      <c r="F17" s="118">
        <v>1</v>
      </c>
      <c r="G17" s="118">
        <v>0</v>
      </c>
      <c r="H17" s="118">
        <v>2</v>
      </c>
      <c r="I17" s="118">
        <v>0</v>
      </c>
      <c r="J17" s="118">
        <v>0</v>
      </c>
      <c r="K17" s="118">
        <v>0</v>
      </c>
      <c r="L17" s="119">
        <v>3</v>
      </c>
      <c r="M17" s="706">
        <v>104982</v>
      </c>
      <c r="N17" s="707"/>
      <c r="O17" s="708"/>
      <c r="P17" s="697">
        <v>29394960</v>
      </c>
      <c r="Q17" s="698"/>
      <c r="R17" s="698"/>
      <c r="S17" s="698"/>
      <c r="T17" s="698"/>
      <c r="U17" s="699"/>
      <c r="V17" s="706"/>
      <c r="W17" s="707"/>
      <c r="X17" s="708"/>
      <c r="Y17" s="697"/>
      <c r="Z17" s="698"/>
      <c r="AA17" s="698"/>
      <c r="AB17" s="698"/>
      <c r="AC17" s="698"/>
      <c r="AD17" s="699"/>
      <c r="AE17" s="706"/>
      <c r="AF17" s="707"/>
      <c r="AG17" s="708"/>
      <c r="AH17" s="709"/>
      <c r="AI17" s="707"/>
      <c r="AJ17" s="707"/>
      <c r="AK17" s="707"/>
      <c r="AL17" s="707"/>
      <c r="AM17" s="710"/>
      <c r="AN17" s="706"/>
      <c r="AO17" s="707"/>
      <c r="AP17" s="708"/>
      <c r="AQ17" s="697"/>
      <c r="AR17" s="698"/>
      <c r="AS17" s="698"/>
      <c r="AT17" s="698"/>
      <c r="AU17" s="698"/>
      <c r="AV17" s="699"/>
      <c r="AW17" s="700">
        <f t="shared" si="0"/>
        <v>104982</v>
      </c>
      <c r="AX17" s="701"/>
      <c r="AY17" s="702"/>
      <c r="AZ17" s="703">
        <f t="shared" si="1"/>
        <v>29394960</v>
      </c>
      <c r="BA17" s="717"/>
      <c r="BB17" s="717"/>
      <c r="BC17" s="717"/>
      <c r="BD17" s="717"/>
      <c r="BE17" s="718"/>
    </row>
    <row r="18" spans="1:57" ht="30" customHeight="1" thickBot="1">
      <c r="A18" s="806" t="s">
        <v>634</v>
      </c>
      <c r="B18" s="807"/>
      <c r="C18" s="807"/>
      <c r="D18" s="807"/>
      <c r="E18" s="808"/>
      <c r="F18" s="118">
        <v>1</v>
      </c>
      <c r="G18" s="118">
        <v>0</v>
      </c>
      <c r="H18" s="118">
        <v>2</v>
      </c>
      <c r="I18" s="118">
        <v>0</v>
      </c>
      <c r="J18" s="118">
        <v>0</v>
      </c>
      <c r="K18" s="118">
        <v>0</v>
      </c>
      <c r="L18" s="119">
        <v>4</v>
      </c>
      <c r="M18" s="706">
        <v>104982</v>
      </c>
      <c r="N18" s="707"/>
      <c r="O18" s="708"/>
      <c r="P18" s="697">
        <v>11192300</v>
      </c>
      <c r="Q18" s="698"/>
      <c r="R18" s="698"/>
      <c r="S18" s="698"/>
      <c r="T18" s="698"/>
      <c r="U18" s="699"/>
      <c r="V18" s="713"/>
      <c r="W18" s="707"/>
      <c r="X18" s="708"/>
      <c r="Y18" s="697"/>
      <c r="Z18" s="698"/>
      <c r="AA18" s="698"/>
      <c r="AB18" s="698"/>
      <c r="AC18" s="698"/>
      <c r="AD18" s="699"/>
      <c r="AE18" s="706"/>
      <c r="AF18" s="707"/>
      <c r="AG18" s="708"/>
      <c r="AH18" s="709"/>
      <c r="AI18" s="707"/>
      <c r="AJ18" s="707"/>
      <c r="AK18" s="707"/>
      <c r="AL18" s="707"/>
      <c r="AM18" s="710"/>
      <c r="AN18" s="706"/>
      <c r="AO18" s="707"/>
      <c r="AP18" s="708"/>
      <c r="AQ18" s="697"/>
      <c r="AR18" s="698"/>
      <c r="AS18" s="698"/>
      <c r="AT18" s="698"/>
      <c r="AU18" s="698"/>
      <c r="AV18" s="699"/>
      <c r="AW18" s="700">
        <f t="shared" si="0"/>
        <v>104982</v>
      </c>
      <c r="AX18" s="701"/>
      <c r="AY18" s="702"/>
      <c r="AZ18" s="703">
        <f t="shared" si="1"/>
        <v>11192300</v>
      </c>
      <c r="BA18" s="717"/>
      <c r="BB18" s="717"/>
      <c r="BC18" s="717"/>
      <c r="BD18" s="717"/>
      <c r="BE18" s="718"/>
    </row>
    <row r="19" spans="1:57" ht="30" customHeight="1" thickBot="1">
      <c r="A19" s="711" t="s">
        <v>635</v>
      </c>
      <c r="B19" s="712"/>
      <c r="C19" s="712"/>
      <c r="D19" s="712"/>
      <c r="E19" s="712"/>
      <c r="F19" s="118">
        <v>1</v>
      </c>
      <c r="G19" s="118">
        <v>0</v>
      </c>
      <c r="H19" s="118">
        <v>9</v>
      </c>
      <c r="I19" s="118">
        <v>0</v>
      </c>
      <c r="J19" s="118">
        <v>0</v>
      </c>
      <c r="K19" s="118">
        <v>0</v>
      </c>
      <c r="L19" s="119">
        <v>1</v>
      </c>
      <c r="M19" s="706">
        <v>1</v>
      </c>
      <c r="N19" s="707"/>
      <c r="O19" s="708"/>
      <c r="P19" s="697">
        <v>475883406</v>
      </c>
      <c r="Q19" s="698"/>
      <c r="R19" s="698"/>
      <c r="S19" s="698"/>
      <c r="T19" s="698"/>
      <c r="U19" s="699"/>
      <c r="V19" s="706"/>
      <c r="W19" s="707"/>
      <c r="X19" s="708"/>
      <c r="Y19" s="697"/>
      <c r="Z19" s="698"/>
      <c r="AA19" s="698"/>
      <c r="AB19" s="698"/>
      <c r="AC19" s="698"/>
      <c r="AD19" s="699"/>
      <c r="AE19" s="706"/>
      <c r="AF19" s="707"/>
      <c r="AG19" s="708"/>
      <c r="AH19" s="709"/>
      <c r="AI19" s="707"/>
      <c r="AJ19" s="707"/>
      <c r="AK19" s="707"/>
      <c r="AL19" s="707"/>
      <c r="AM19" s="710"/>
      <c r="AN19" s="706"/>
      <c r="AO19" s="707"/>
      <c r="AP19" s="708"/>
      <c r="AQ19" s="697"/>
      <c r="AR19" s="698"/>
      <c r="AS19" s="698"/>
      <c r="AT19" s="698"/>
      <c r="AU19" s="698"/>
      <c r="AV19" s="699"/>
      <c r="AW19" s="700">
        <f t="shared" si="0"/>
        <v>1</v>
      </c>
      <c r="AX19" s="701"/>
      <c r="AY19" s="702"/>
      <c r="AZ19" s="703">
        <f t="shared" si="1"/>
        <v>475883406</v>
      </c>
      <c r="BA19" s="717"/>
      <c r="BB19" s="717"/>
      <c r="BC19" s="717"/>
      <c r="BD19" s="717"/>
      <c r="BE19" s="718"/>
    </row>
    <row r="20" spans="1:57" ht="30" customHeight="1" thickBot="1">
      <c r="A20" s="711" t="s">
        <v>636</v>
      </c>
      <c r="B20" s="712"/>
      <c r="C20" s="712"/>
      <c r="D20" s="712"/>
      <c r="E20" s="712"/>
      <c r="F20" s="118">
        <v>1</v>
      </c>
      <c r="G20" s="118">
        <v>1</v>
      </c>
      <c r="H20" s="118">
        <v>0</v>
      </c>
      <c r="I20" s="118">
        <v>0</v>
      </c>
      <c r="J20" s="118">
        <v>0</v>
      </c>
      <c r="K20" s="118">
        <v>0</v>
      </c>
      <c r="L20" s="119">
        <v>1</v>
      </c>
      <c r="M20" s="706">
        <v>1</v>
      </c>
      <c r="N20" s="707"/>
      <c r="O20" s="708"/>
      <c r="P20" s="697">
        <v>120729300</v>
      </c>
      <c r="Q20" s="698"/>
      <c r="R20" s="698"/>
      <c r="S20" s="698"/>
      <c r="T20" s="698"/>
      <c r="U20" s="699"/>
      <c r="V20" s="706"/>
      <c r="W20" s="707"/>
      <c r="X20" s="708"/>
      <c r="Y20" s="697"/>
      <c r="Z20" s="698"/>
      <c r="AA20" s="698"/>
      <c r="AB20" s="698"/>
      <c r="AC20" s="698"/>
      <c r="AD20" s="699"/>
      <c r="AE20" s="706"/>
      <c r="AF20" s="707"/>
      <c r="AG20" s="708"/>
      <c r="AH20" s="709"/>
      <c r="AI20" s="707"/>
      <c r="AJ20" s="707"/>
      <c r="AK20" s="707"/>
      <c r="AL20" s="707"/>
      <c r="AM20" s="710"/>
      <c r="AN20" s="706"/>
      <c r="AO20" s="707"/>
      <c r="AP20" s="708"/>
      <c r="AQ20" s="697"/>
      <c r="AR20" s="698"/>
      <c r="AS20" s="698"/>
      <c r="AT20" s="698"/>
      <c r="AU20" s="698"/>
      <c r="AV20" s="699"/>
      <c r="AW20" s="700">
        <f t="shared" si="0"/>
        <v>1</v>
      </c>
      <c r="AX20" s="701"/>
      <c r="AY20" s="702"/>
      <c r="AZ20" s="703">
        <f t="shared" si="1"/>
        <v>120729300</v>
      </c>
      <c r="BA20" s="717"/>
      <c r="BB20" s="717"/>
      <c r="BC20" s="717"/>
      <c r="BD20" s="717"/>
      <c r="BE20" s="718"/>
    </row>
    <row r="21" spans="1:57" ht="30" customHeight="1" thickBot="1">
      <c r="A21" s="711" t="s">
        <v>637</v>
      </c>
      <c r="B21" s="712"/>
      <c r="C21" s="712"/>
      <c r="D21" s="712"/>
      <c r="E21" s="712"/>
      <c r="F21" s="118">
        <v>1</v>
      </c>
      <c r="G21" s="118">
        <v>1</v>
      </c>
      <c r="H21" s="118">
        <v>1</v>
      </c>
      <c r="I21" s="118">
        <v>0</v>
      </c>
      <c r="J21" s="118">
        <v>0</v>
      </c>
      <c r="K21" s="118">
        <v>0</v>
      </c>
      <c r="L21" s="119">
        <v>5</v>
      </c>
      <c r="M21" s="706">
        <v>104982</v>
      </c>
      <c r="N21" s="707"/>
      <c r="O21" s="708"/>
      <c r="P21" s="697">
        <v>34556575</v>
      </c>
      <c r="Q21" s="698"/>
      <c r="R21" s="698"/>
      <c r="S21" s="698"/>
      <c r="T21" s="698"/>
      <c r="U21" s="699"/>
      <c r="V21" s="713"/>
      <c r="W21" s="707"/>
      <c r="X21" s="708"/>
      <c r="Y21" s="697"/>
      <c r="Z21" s="698"/>
      <c r="AA21" s="698"/>
      <c r="AB21" s="698"/>
      <c r="AC21" s="698"/>
      <c r="AD21" s="699"/>
      <c r="AE21" s="706"/>
      <c r="AF21" s="707"/>
      <c r="AG21" s="708"/>
      <c r="AH21" s="709"/>
      <c r="AI21" s="707"/>
      <c r="AJ21" s="707"/>
      <c r="AK21" s="707"/>
      <c r="AL21" s="707"/>
      <c r="AM21" s="710"/>
      <c r="AN21" s="706"/>
      <c r="AO21" s="707"/>
      <c r="AP21" s="708"/>
      <c r="AQ21" s="697"/>
      <c r="AR21" s="698"/>
      <c r="AS21" s="698"/>
      <c r="AT21" s="698"/>
      <c r="AU21" s="698"/>
      <c r="AV21" s="699"/>
      <c r="AW21" s="700">
        <f t="shared" si="0"/>
        <v>104982</v>
      </c>
      <c r="AX21" s="701"/>
      <c r="AY21" s="702"/>
      <c r="AZ21" s="703">
        <f t="shared" si="1"/>
        <v>34556575</v>
      </c>
      <c r="BA21" s="717"/>
      <c r="BB21" s="717"/>
      <c r="BC21" s="717"/>
      <c r="BD21" s="717"/>
      <c r="BE21" s="718"/>
    </row>
    <row r="22" spans="1:57" ht="30" customHeight="1" thickBot="1">
      <c r="A22" s="711" t="s">
        <v>638</v>
      </c>
      <c r="B22" s="712"/>
      <c r="C22" s="712"/>
      <c r="D22" s="712"/>
      <c r="E22" s="712"/>
      <c r="F22" s="118">
        <v>1</v>
      </c>
      <c r="G22" s="118">
        <v>1</v>
      </c>
      <c r="H22" s="118">
        <v>1</v>
      </c>
      <c r="I22" s="118">
        <v>0</v>
      </c>
      <c r="J22" s="118">
        <v>0</v>
      </c>
      <c r="K22" s="118">
        <v>0</v>
      </c>
      <c r="L22" s="119">
        <v>6</v>
      </c>
      <c r="M22" s="706">
        <v>104982</v>
      </c>
      <c r="N22" s="707"/>
      <c r="O22" s="708"/>
      <c r="P22" s="697">
        <v>34556575</v>
      </c>
      <c r="Q22" s="698"/>
      <c r="R22" s="698"/>
      <c r="S22" s="698"/>
      <c r="T22" s="698"/>
      <c r="U22" s="699"/>
      <c r="V22" s="706"/>
      <c r="W22" s="707"/>
      <c r="X22" s="708"/>
      <c r="Y22" s="697"/>
      <c r="Z22" s="698"/>
      <c r="AA22" s="698"/>
      <c r="AB22" s="698"/>
      <c r="AC22" s="698"/>
      <c r="AD22" s="699"/>
      <c r="AE22" s="706"/>
      <c r="AF22" s="707"/>
      <c r="AG22" s="708"/>
      <c r="AH22" s="709"/>
      <c r="AI22" s="707"/>
      <c r="AJ22" s="707"/>
      <c r="AK22" s="707"/>
      <c r="AL22" s="707"/>
      <c r="AM22" s="710"/>
      <c r="AN22" s="706"/>
      <c r="AO22" s="707"/>
      <c r="AP22" s="708"/>
      <c r="AQ22" s="697"/>
      <c r="AR22" s="698"/>
      <c r="AS22" s="698"/>
      <c r="AT22" s="698"/>
      <c r="AU22" s="698"/>
      <c r="AV22" s="699"/>
      <c r="AW22" s="700">
        <f t="shared" si="0"/>
        <v>104982</v>
      </c>
      <c r="AX22" s="701"/>
      <c r="AY22" s="702"/>
      <c r="AZ22" s="703">
        <f t="shared" si="1"/>
        <v>34556575</v>
      </c>
      <c r="BA22" s="717"/>
      <c r="BB22" s="717"/>
      <c r="BC22" s="717"/>
      <c r="BD22" s="717"/>
      <c r="BE22" s="718"/>
    </row>
    <row r="23" spans="1:57" ht="30" customHeight="1" thickBot="1">
      <c r="A23" s="711" t="s">
        <v>639</v>
      </c>
      <c r="B23" s="712"/>
      <c r="C23" s="712"/>
      <c r="D23" s="712"/>
      <c r="E23" s="712"/>
      <c r="F23" s="118">
        <v>1</v>
      </c>
      <c r="G23" s="118">
        <v>1</v>
      </c>
      <c r="H23" s="118">
        <v>1</v>
      </c>
      <c r="I23" s="118">
        <v>0</v>
      </c>
      <c r="J23" s="118">
        <v>0</v>
      </c>
      <c r="K23" s="118">
        <v>0</v>
      </c>
      <c r="L23" s="119">
        <v>9</v>
      </c>
      <c r="M23" s="706">
        <v>12</v>
      </c>
      <c r="N23" s="707"/>
      <c r="O23" s="708"/>
      <c r="P23" s="697">
        <v>2340000</v>
      </c>
      <c r="Q23" s="698"/>
      <c r="R23" s="698"/>
      <c r="S23" s="698"/>
      <c r="T23" s="698"/>
      <c r="U23" s="699"/>
      <c r="V23" s="706"/>
      <c r="W23" s="707"/>
      <c r="X23" s="708"/>
      <c r="Y23" s="697"/>
      <c r="Z23" s="698"/>
      <c r="AA23" s="698"/>
      <c r="AB23" s="698"/>
      <c r="AC23" s="698"/>
      <c r="AD23" s="699"/>
      <c r="AE23" s="706"/>
      <c r="AF23" s="707"/>
      <c r="AG23" s="708"/>
      <c r="AH23" s="709"/>
      <c r="AI23" s="707"/>
      <c r="AJ23" s="707"/>
      <c r="AK23" s="707"/>
      <c r="AL23" s="707"/>
      <c r="AM23" s="710"/>
      <c r="AN23" s="706"/>
      <c r="AO23" s="707"/>
      <c r="AP23" s="708"/>
      <c r="AQ23" s="697"/>
      <c r="AR23" s="698"/>
      <c r="AS23" s="698"/>
      <c r="AT23" s="698"/>
      <c r="AU23" s="698"/>
      <c r="AV23" s="699"/>
      <c r="AW23" s="700">
        <f t="shared" si="0"/>
        <v>12</v>
      </c>
      <c r="AX23" s="701"/>
      <c r="AY23" s="702"/>
      <c r="AZ23" s="703">
        <f t="shared" si="1"/>
        <v>2340000</v>
      </c>
      <c r="BA23" s="717"/>
      <c r="BB23" s="717"/>
      <c r="BC23" s="717"/>
      <c r="BD23" s="717"/>
      <c r="BE23" s="718"/>
    </row>
    <row r="24" spans="1:57" ht="30" customHeight="1" thickBot="1">
      <c r="A24" s="711" t="s">
        <v>640</v>
      </c>
      <c r="B24" s="712"/>
      <c r="C24" s="712"/>
      <c r="D24" s="712"/>
      <c r="E24" s="712"/>
      <c r="F24" s="118">
        <v>1</v>
      </c>
      <c r="G24" s="118">
        <v>1</v>
      </c>
      <c r="H24" s="118">
        <v>1</v>
      </c>
      <c r="I24" s="118">
        <v>0</v>
      </c>
      <c r="J24" s="118">
        <v>0</v>
      </c>
      <c r="K24" s="118">
        <v>1</v>
      </c>
      <c r="L24" s="119">
        <v>0</v>
      </c>
      <c r="M24" s="706">
        <v>930</v>
      </c>
      <c r="N24" s="707"/>
      <c r="O24" s="708"/>
      <c r="P24" s="697">
        <v>75516000</v>
      </c>
      <c r="Q24" s="698"/>
      <c r="R24" s="698"/>
      <c r="S24" s="698"/>
      <c r="T24" s="698"/>
      <c r="U24" s="699"/>
      <c r="V24" s="706"/>
      <c r="W24" s="707"/>
      <c r="X24" s="708"/>
      <c r="Y24" s="697"/>
      <c r="Z24" s="698"/>
      <c r="AA24" s="698"/>
      <c r="AB24" s="698"/>
      <c r="AC24" s="698"/>
      <c r="AD24" s="699"/>
      <c r="AE24" s="706"/>
      <c r="AF24" s="707"/>
      <c r="AG24" s="708"/>
      <c r="AH24" s="709"/>
      <c r="AI24" s="707"/>
      <c r="AJ24" s="707"/>
      <c r="AK24" s="707"/>
      <c r="AL24" s="707"/>
      <c r="AM24" s="710"/>
      <c r="AN24" s="706"/>
      <c r="AO24" s="707"/>
      <c r="AP24" s="708"/>
      <c r="AQ24" s="697"/>
      <c r="AR24" s="698"/>
      <c r="AS24" s="698"/>
      <c r="AT24" s="698"/>
      <c r="AU24" s="698"/>
      <c r="AV24" s="699"/>
      <c r="AW24" s="700">
        <f t="shared" si="0"/>
        <v>930</v>
      </c>
      <c r="AX24" s="701"/>
      <c r="AY24" s="702"/>
      <c r="AZ24" s="703">
        <f t="shared" si="1"/>
        <v>75516000</v>
      </c>
      <c r="BA24" s="717"/>
      <c r="BB24" s="717"/>
      <c r="BC24" s="717"/>
      <c r="BD24" s="717"/>
      <c r="BE24" s="718"/>
    </row>
    <row r="25" spans="1:57" ht="30" customHeight="1" thickBot="1">
      <c r="A25" s="711" t="s">
        <v>641</v>
      </c>
      <c r="B25" s="712"/>
      <c r="C25" s="712"/>
      <c r="D25" s="712"/>
      <c r="E25" s="712"/>
      <c r="F25" s="118">
        <v>1</v>
      </c>
      <c r="G25" s="118">
        <v>1</v>
      </c>
      <c r="H25" s="118">
        <v>1</v>
      </c>
      <c r="I25" s="118">
        <v>0</v>
      </c>
      <c r="J25" s="118">
        <v>0</v>
      </c>
      <c r="K25" s="118">
        <v>1</v>
      </c>
      <c r="L25" s="119">
        <v>1</v>
      </c>
      <c r="M25" s="706">
        <v>160</v>
      </c>
      <c r="N25" s="707"/>
      <c r="O25" s="708"/>
      <c r="P25" s="697">
        <v>17840000</v>
      </c>
      <c r="Q25" s="698"/>
      <c r="R25" s="698"/>
      <c r="S25" s="698"/>
      <c r="T25" s="698"/>
      <c r="U25" s="699"/>
      <c r="V25" s="706"/>
      <c r="W25" s="707"/>
      <c r="X25" s="708"/>
      <c r="Y25" s="697"/>
      <c r="Z25" s="698"/>
      <c r="AA25" s="698"/>
      <c r="AB25" s="698"/>
      <c r="AC25" s="698"/>
      <c r="AD25" s="699"/>
      <c r="AE25" s="706"/>
      <c r="AF25" s="707"/>
      <c r="AG25" s="708"/>
      <c r="AH25" s="709"/>
      <c r="AI25" s="707"/>
      <c r="AJ25" s="707"/>
      <c r="AK25" s="707"/>
      <c r="AL25" s="707"/>
      <c r="AM25" s="710"/>
      <c r="AN25" s="706"/>
      <c r="AO25" s="707"/>
      <c r="AP25" s="708"/>
      <c r="AQ25" s="697"/>
      <c r="AR25" s="698"/>
      <c r="AS25" s="698"/>
      <c r="AT25" s="698"/>
      <c r="AU25" s="698"/>
      <c r="AV25" s="699"/>
      <c r="AW25" s="700">
        <f t="shared" si="0"/>
        <v>160</v>
      </c>
      <c r="AX25" s="701"/>
      <c r="AY25" s="702"/>
      <c r="AZ25" s="703">
        <f t="shared" si="1"/>
        <v>17840000</v>
      </c>
      <c r="BA25" s="717"/>
      <c r="BB25" s="717"/>
      <c r="BC25" s="717"/>
      <c r="BD25" s="717"/>
      <c r="BE25" s="718"/>
    </row>
    <row r="26" spans="1:57" ht="30" customHeight="1" thickBot="1">
      <c r="A26" s="711" t="s">
        <v>642</v>
      </c>
      <c r="B26" s="712"/>
      <c r="C26" s="712"/>
      <c r="D26" s="712"/>
      <c r="E26" s="712"/>
      <c r="F26" s="118">
        <v>1</v>
      </c>
      <c r="G26" s="118">
        <v>1</v>
      </c>
      <c r="H26" s="118">
        <v>1</v>
      </c>
      <c r="I26" s="118">
        <v>0</v>
      </c>
      <c r="J26" s="118">
        <v>0</v>
      </c>
      <c r="K26" s="118">
        <v>1</v>
      </c>
      <c r="L26" s="119">
        <v>3</v>
      </c>
      <c r="M26" s="706">
        <v>87</v>
      </c>
      <c r="N26" s="707"/>
      <c r="O26" s="708"/>
      <c r="P26" s="697">
        <v>3480000</v>
      </c>
      <c r="Q26" s="698"/>
      <c r="R26" s="698"/>
      <c r="S26" s="698"/>
      <c r="T26" s="698"/>
      <c r="U26" s="699"/>
      <c r="V26" s="706"/>
      <c r="W26" s="707"/>
      <c r="X26" s="708"/>
      <c r="Y26" s="697"/>
      <c r="Z26" s="698"/>
      <c r="AA26" s="698"/>
      <c r="AB26" s="698"/>
      <c r="AC26" s="698"/>
      <c r="AD26" s="699"/>
      <c r="AE26" s="706"/>
      <c r="AF26" s="707"/>
      <c r="AG26" s="708"/>
      <c r="AH26" s="709"/>
      <c r="AI26" s="707"/>
      <c r="AJ26" s="707"/>
      <c r="AK26" s="707"/>
      <c r="AL26" s="707"/>
      <c r="AM26" s="710"/>
      <c r="AN26" s="706"/>
      <c r="AO26" s="707"/>
      <c r="AP26" s="708"/>
      <c r="AQ26" s="697"/>
      <c r="AR26" s="698"/>
      <c r="AS26" s="698"/>
      <c r="AT26" s="698"/>
      <c r="AU26" s="698"/>
      <c r="AV26" s="699"/>
      <c r="AW26" s="700">
        <f t="shared" si="0"/>
        <v>87</v>
      </c>
      <c r="AX26" s="701"/>
      <c r="AY26" s="702"/>
      <c r="AZ26" s="703">
        <f t="shared" si="1"/>
        <v>3480000</v>
      </c>
      <c r="BA26" s="717"/>
      <c r="BB26" s="717"/>
      <c r="BC26" s="717"/>
      <c r="BD26" s="717"/>
      <c r="BE26" s="718"/>
    </row>
    <row r="27" spans="1:57" ht="30" customHeight="1" thickBot="1">
      <c r="A27" s="711" t="s">
        <v>643</v>
      </c>
      <c r="B27" s="712"/>
      <c r="C27" s="712"/>
      <c r="D27" s="712"/>
      <c r="E27" s="712"/>
      <c r="F27" s="118">
        <v>1</v>
      </c>
      <c r="G27" s="118">
        <v>1</v>
      </c>
      <c r="H27" s="118">
        <v>1</v>
      </c>
      <c r="I27" s="118">
        <v>0</v>
      </c>
      <c r="J27" s="118">
        <v>0</v>
      </c>
      <c r="K27" s="118">
        <v>1</v>
      </c>
      <c r="L27" s="119">
        <v>6</v>
      </c>
      <c r="M27" s="706">
        <v>12</v>
      </c>
      <c r="N27" s="707"/>
      <c r="O27" s="708"/>
      <c r="P27" s="697">
        <v>8000000</v>
      </c>
      <c r="Q27" s="698"/>
      <c r="R27" s="698"/>
      <c r="S27" s="698"/>
      <c r="T27" s="698"/>
      <c r="U27" s="699"/>
      <c r="V27" s="706"/>
      <c r="W27" s="707"/>
      <c r="X27" s="708"/>
      <c r="Y27" s="697"/>
      <c r="Z27" s="698"/>
      <c r="AA27" s="698"/>
      <c r="AB27" s="698"/>
      <c r="AC27" s="698"/>
      <c r="AD27" s="699"/>
      <c r="AE27" s="706"/>
      <c r="AF27" s="707"/>
      <c r="AG27" s="708"/>
      <c r="AH27" s="709"/>
      <c r="AI27" s="707"/>
      <c r="AJ27" s="707"/>
      <c r="AK27" s="707"/>
      <c r="AL27" s="707"/>
      <c r="AM27" s="710"/>
      <c r="AN27" s="706"/>
      <c r="AO27" s="707"/>
      <c r="AP27" s="708"/>
      <c r="AQ27" s="697"/>
      <c r="AR27" s="698"/>
      <c r="AS27" s="698"/>
      <c r="AT27" s="698"/>
      <c r="AU27" s="698"/>
      <c r="AV27" s="699"/>
      <c r="AW27" s="700">
        <f t="shared" si="0"/>
        <v>12</v>
      </c>
      <c r="AX27" s="701"/>
      <c r="AY27" s="702"/>
      <c r="AZ27" s="703">
        <f t="shared" si="1"/>
        <v>8000000</v>
      </c>
      <c r="BA27" s="717"/>
      <c r="BB27" s="717"/>
      <c r="BC27" s="717"/>
      <c r="BD27" s="717"/>
      <c r="BE27" s="718"/>
    </row>
    <row r="28" spans="1:57" ht="30" customHeight="1" thickBot="1">
      <c r="A28" s="711" t="s">
        <v>644</v>
      </c>
      <c r="B28" s="712"/>
      <c r="C28" s="712"/>
      <c r="D28" s="712"/>
      <c r="E28" s="712"/>
      <c r="F28" s="118">
        <v>1</v>
      </c>
      <c r="G28" s="118">
        <v>1</v>
      </c>
      <c r="H28" s="118">
        <v>1</v>
      </c>
      <c r="I28" s="118">
        <v>0</v>
      </c>
      <c r="J28" s="118">
        <v>0</v>
      </c>
      <c r="K28" s="118">
        <v>2</v>
      </c>
      <c r="L28" s="119">
        <v>2</v>
      </c>
      <c r="M28" s="706">
        <v>902</v>
      </c>
      <c r="N28" s="707"/>
      <c r="O28" s="708"/>
      <c r="P28" s="697">
        <v>135300000</v>
      </c>
      <c r="Q28" s="698"/>
      <c r="R28" s="698"/>
      <c r="S28" s="698"/>
      <c r="T28" s="698"/>
      <c r="U28" s="699"/>
      <c r="V28" s="706"/>
      <c r="W28" s="707"/>
      <c r="X28" s="708"/>
      <c r="Y28" s="697"/>
      <c r="Z28" s="698"/>
      <c r="AA28" s="698"/>
      <c r="AB28" s="698"/>
      <c r="AC28" s="698"/>
      <c r="AD28" s="699"/>
      <c r="AE28" s="706"/>
      <c r="AF28" s="707"/>
      <c r="AG28" s="708"/>
      <c r="AH28" s="709"/>
      <c r="AI28" s="707"/>
      <c r="AJ28" s="707"/>
      <c r="AK28" s="707"/>
      <c r="AL28" s="707"/>
      <c r="AM28" s="710"/>
      <c r="AN28" s="706"/>
      <c r="AO28" s="707"/>
      <c r="AP28" s="708"/>
      <c r="AQ28" s="697"/>
      <c r="AR28" s="698"/>
      <c r="AS28" s="698"/>
      <c r="AT28" s="698"/>
      <c r="AU28" s="698"/>
      <c r="AV28" s="699"/>
      <c r="AW28" s="700">
        <f t="shared" si="0"/>
        <v>902</v>
      </c>
      <c r="AX28" s="701"/>
      <c r="AY28" s="702"/>
      <c r="AZ28" s="703">
        <f t="shared" si="1"/>
        <v>135300000</v>
      </c>
      <c r="BA28" s="717"/>
      <c r="BB28" s="717"/>
      <c r="BC28" s="717"/>
      <c r="BD28" s="717"/>
      <c r="BE28" s="718"/>
    </row>
    <row r="29" spans="1:57" ht="30" customHeight="1" thickBot="1">
      <c r="A29" s="711" t="s">
        <v>645</v>
      </c>
      <c r="B29" s="712"/>
      <c r="C29" s="712"/>
      <c r="D29" s="712"/>
      <c r="E29" s="712"/>
      <c r="F29" s="118">
        <v>1</v>
      </c>
      <c r="G29" s="118">
        <v>1</v>
      </c>
      <c r="H29" s="118">
        <v>1</v>
      </c>
      <c r="I29" s="118">
        <v>0</v>
      </c>
      <c r="J29" s="118">
        <v>0</v>
      </c>
      <c r="K29" s="118">
        <v>2</v>
      </c>
      <c r="L29" s="119">
        <v>3</v>
      </c>
      <c r="M29" s="706">
        <v>160</v>
      </c>
      <c r="N29" s="707"/>
      <c r="O29" s="708"/>
      <c r="P29" s="697">
        <v>35200000</v>
      </c>
      <c r="Q29" s="698"/>
      <c r="R29" s="698"/>
      <c r="S29" s="698"/>
      <c r="T29" s="698"/>
      <c r="U29" s="699"/>
      <c r="V29" s="706"/>
      <c r="W29" s="707"/>
      <c r="X29" s="708"/>
      <c r="Y29" s="697"/>
      <c r="Z29" s="698"/>
      <c r="AA29" s="698"/>
      <c r="AB29" s="698"/>
      <c r="AC29" s="698"/>
      <c r="AD29" s="699"/>
      <c r="AE29" s="706"/>
      <c r="AF29" s="707"/>
      <c r="AG29" s="708"/>
      <c r="AH29" s="709"/>
      <c r="AI29" s="707"/>
      <c r="AJ29" s="707"/>
      <c r="AK29" s="707"/>
      <c r="AL29" s="707"/>
      <c r="AM29" s="710"/>
      <c r="AN29" s="706"/>
      <c r="AO29" s="707"/>
      <c r="AP29" s="708"/>
      <c r="AQ29" s="697"/>
      <c r="AR29" s="698"/>
      <c r="AS29" s="698"/>
      <c r="AT29" s="698"/>
      <c r="AU29" s="698"/>
      <c r="AV29" s="699"/>
      <c r="AW29" s="700">
        <f t="shared" si="0"/>
        <v>160</v>
      </c>
      <c r="AX29" s="701"/>
      <c r="AY29" s="702"/>
      <c r="AZ29" s="703">
        <f t="shared" si="1"/>
        <v>35200000</v>
      </c>
      <c r="BA29" s="717"/>
      <c r="BB29" s="717"/>
      <c r="BC29" s="717"/>
      <c r="BD29" s="717"/>
      <c r="BE29" s="718"/>
    </row>
    <row r="30" spans="1:57" ht="30" customHeight="1" thickBot="1">
      <c r="A30" s="711" t="s">
        <v>646</v>
      </c>
      <c r="B30" s="712"/>
      <c r="C30" s="712"/>
      <c r="D30" s="712"/>
      <c r="E30" s="712"/>
      <c r="F30" s="118">
        <v>1</v>
      </c>
      <c r="G30" s="118">
        <v>1</v>
      </c>
      <c r="H30" s="118">
        <v>1</v>
      </c>
      <c r="I30" s="118">
        <v>0</v>
      </c>
      <c r="J30" s="118">
        <v>0</v>
      </c>
      <c r="K30" s="118">
        <v>2</v>
      </c>
      <c r="L30" s="119">
        <v>4</v>
      </c>
      <c r="M30" s="706">
        <v>22</v>
      </c>
      <c r="N30" s="707"/>
      <c r="O30" s="708"/>
      <c r="P30" s="697">
        <v>10232200</v>
      </c>
      <c r="Q30" s="698"/>
      <c r="R30" s="698"/>
      <c r="S30" s="698"/>
      <c r="T30" s="698"/>
      <c r="U30" s="699"/>
      <c r="V30" s="713"/>
      <c r="W30" s="707"/>
      <c r="X30" s="708"/>
      <c r="Y30" s="697"/>
      <c r="Z30" s="698"/>
      <c r="AA30" s="698"/>
      <c r="AB30" s="698"/>
      <c r="AC30" s="698"/>
      <c r="AD30" s="699"/>
      <c r="AE30" s="706"/>
      <c r="AF30" s="707"/>
      <c r="AG30" s="708"/>
      <c r="AH30" s="709"/>
      <c r="AI30" s="707"/>
      <c r="AJ30" s="707"/>
      <c r="AK30" s="707"/>
      <c r="AL30" s="707"/>
      <c r="AM30" s="710"/>
      <c r="AN30" s="706"/>
      <c r="AO30" s="707"/>
      <c r="AP30" s="708"/>
      <c r="AQ30" s="697"/>
      <c r="AR30" s="698"/>
      <c r="AS30" s="698"/>
      <c r="AT30" s="698"/>
      <c r="AU30" s="698"/>
      <c r="AV30" s="699"/>
      <c r="AW30" s="700">
        <f t="shared" si="0"/>
        <v>22</v>
      </c>
      <c r="AX30" s="701"/>
      <c r="AY30" s="702"/>
      <c r="AZ30" s="703">
        <f t="shared" si="1"/>
        <v>10232200</v>
      </c>
      <c r="BA30" s="717"/>
      <c r="BB30" s="717"/>
      <c r="BC30" s="717"/>
      <c r="BD30" s="717"/>
      <c r="BE30" s="718"/>
    </row>
    <row r="31" spans="1:57" ht="30" customHeight="1" thickBot="1">
      <c r="A31" s="711" t="s">
        <v>647</v>
      </c>
      <c r="B31" s="712"/>
      <c r="C31" s="712"/>
      <c r="D31" s="712"/>
      <c r="E31" s="712"/>
      <c r="F31" s="118">
        <v>1</v>
      </c>
      <c r="G31" s="118">
        <v>1</v>
      </c>
      <c r="H31" s="118">
        <v>2</v>
      </c>
      <c r="I31" s="118">
        <v>0</v>
      </c>
      <c r="J31" s="118">
        <v>0</v>
      </c>
      <c r="K31" s="118">
        <v>0</v>
      </c>
      <c r="L31" s="119">
        <v>5</v>
      </c>
      <c r="M31" s="706">
        <v>9</v>
      </c>
      <c r="N31" s="707"/>
      <c r="O31" s="708"/>
      <c r="P31" s="697">
        <v>7200000</v>
      </c>
      <c r="Q31" s="698"/>
      <c r="R31" s="698"/>
      <c r="S31" s="698"/>
      <c r="T31" s="698"/>
      <c r="U31" s="699"/>
      <c r="V31" s="706"/>
      <c r="W31" s="707"/>
      <c r="X31" s="708"/>
      <c r="Y31" s="697"/>
      <c r="Z31" s="698"/>
      <c r="AA31" s="698"/>
      <c r="AB31" s="698"/>
      <c r="AC31" s="698"/>
      <c r="AD31" s="699"/>
      <c r="AE31" s="706"/>
      <c r="AF31" s="707"/>
      <c r="AG31" s="708"/>
      <c r="AH31" s="709"/>
      <c r="AI31" s="707"/>
      <c r="AJ31" s="707"/>
      <c r="AK31" s="707"/>
      <c r="AL31" s="707"/>
      <c r="AM31" s="710"/>
      <c r="AN31" s="706"/>
      <c r="AO31" s="707"/>
      <c r="AP31" s="708"/>
      <c r="AQ31" s="697"/>
      <c r="AR31" s="698"/>
      <c r="AS31" s="698"/>
      <c r="AT31" s="698"/>
      <c r="AU31" s="698"/>
      <c r="AV31" s="699"/>
      <c r="AW31" s="700">
        <f t="shared" si="0"/>
        <v>9</v>
      </c>
      <c r="AX31" s="701"/>
      <c r="AY31" s="702"/>
      <c r="AZ31" s="703">
        <f t="shared" si="1"/>
        <v>7200000</v>
      </c>
      <c r="BA31" s="717"/>
      <c r="BB31" s="717"/>
      <c r="BC31" s="717"/>
      <c r="BD31" s="717"/>
      <c r="BE31" s="718"/>
    </row>
    <row r="32" spans="1:57" ht="30" customHeight="1" thickBot="1">
      <c r="A32" s="711" t="s">
        <v>648</v>
      </c>
      <c r="B32" s="712"/>
      <c r="C32" s="712"/>
      <c r="D32" s="712"/>
      <c r="E32" s="712"/>
      <c r="F32" s="118">
        <v>1</v>
      </c>
      <c r="G32" s="118">
        <v>1</v>
      </c>
      <c r="H32" s="118">
        <v>2</v>
      </c>
      <c r="I32" s="118">
        <v>0</v>
      </c>
      <c r="J32" s="118">
        <v>0</v>
      </c>
      <c r="K32" s="118">
        <v>1</v>
      </c>
      <c r="L32" s="119">
        <v>1</v>
      </c>
      <c r="M32" s="706">
        <v>61</v>
      </c>
      <c r="N32" s="707"/>
      <c r="O32" s="708"/>
      <c r="P32" s="697">
        <v>42700000</v>
      </c>
      <c r="Q32" s="698"/>
      <c r="R32" s="698"/>
      <c r="S32" s="698"/>
      <c r="T32" s="698"/>
      <c r="U32" s="699"/>
      <c r="V32" s="713"/>
      <c r="W32" s="707"/>
      <c r="X32" s="708"/>
      <c r="Y32" s="697"/>
      <c r="Z32" s="698"/>
      <c r="AA32" s="698"/>
      <c r="AB32" s="698"/>
      <c r="AC32" s="698"/>
      <c r="AD32" s="699"/>
      <c r="AE32" s="706"/>
      <c r="AF32" s="707"/>
      <c r="AG32" s="708"/>
      <c r="AH32" s="709"/>
      <c r="AI32" s="707"/>
      <c r="AJ32" s="707"/>
      <c r="AK32" s="707"/>
      <c r="AL32" s="707"/>
      <c r="AM32" s="710"/>
      <c r="AN32" s="706"/>
      <c r="AO32" s="707"/>
      <c r="AP32" s="708"/>
      <c r="AQ32" s="697"/>
      <c r="AR32" s="698"/>
      <c r="AS32" s="698"/>
      <c r="AT32" s="698"/>
      <c r="AU32" s="698"/>
      <c r="AV32" s="699"/>
      <c r="AW32" s="700">
        <f t="shared" si="0"/>
        <v>61</v>
      </c>
      <c r="AX32" s="701"/>
      <c r="AY32" s="702"/>
      <c r="AZ32" s="703">
        <f t="shared" si="1"/>
        <v>42700000</v>
      </c>
      <c r="BA32" s="717"/>
      <c r="BB32" s="717"/>
      <c r="BC32" s="717"/>
      <c r="BD32" s="717"/>
      <c r="BE32" s="718"/>
    </row>
    <row r="33" spans="1:57" ht="30" customHeight="1" thickBot="1">
      <c r="A33" s="711" t="s">
        <v>649</v>
      </c>
      <c r="B33" s="712"/>
      <c r="C33" s="712"/>
      <c r="D33" s="712"/>
      <c r="E33" s="712"/>
      <c r="F33" s="118">
        <v>1</v>
      </c>
      <c r="G33" s="118">
        <v>1</v>
      </c>
      <c r="H33" s="118">
        <v>4</v>
      </c>
      <c r="I33" s="118">
        <v>0</v>
      </c>
      <c r="J33" s="118">
        <v>0</v>
      </c>
      <c r="K33" s="118">
        <v>0</v>
      </c>
      <c r="L33" s="119">
        <v>2</v>
      </c>
      <c r="M33" s="706">
        <v>405</v>
      </c>
      <c r="N33" s="707"/>
      <c r="O33" s="708"/>
      <c r="P33" s="697">
        <v>221535000</v>
      </c>
      <c r="Q33" s="698"/>
      <c r="R33" s="698"/>
      <c r="S33" s="698"/>
      <c r="T33" s="698"/>
      <c r="U33" s="699"/>
      <c r="V33" s="706"/>
      <c r="W33" s="707"/>
      <c r="X33" s="708"/>
      <c r="Y33" s="697"/>
      <c r="Z33" s="698"/>
      <c r="AA33" s="698"/>
      <c r="AB33" s="698"/>
      <c r="AC33" s="698"/>
      <c r="AD33" s="699"/>
      <c r="AE33" s="706"/>
      <c r="AF33" s="707"/>
      <c r="AG33" s="708"/>
      <c r="AH33" s="709"/>
      <c r="AI33" s="707"/>
      <c r="AJ33" s="707"/>
      <c r="AK33" s="707"/>
      <c r="AL33" s="707"/>
      <c r="AM33" s="710"/>
      <c r="AN33" s="706"/>
      <c r="AO33" s="707"/>
      <c r="AP33" s="708"/>
      <c r="AQ33" s="697"/>
      <c r="AR33" s="698"/>
      <c r="AS33" s="698"/>
      <c r="AT33" s="698"/>
      <c r="AU33" s="698"/>
      <c r="AV33" s="699"/>
      <c r="AW33" s="700">
        <f t="shared" si="0"/>
        <v>405</v>
      </c>
      <c r="AX33" s="701"/>
      <c r="AY33" s="702"/>
      <c r="AZ33" s="703">
        <f t="shared" si="1"/>
        <v>221535000</v>
      </c>
      <c r="BA33" s="717"/>
      <c r="BB33" s="717"/>
      <c r="BC33" s="717"/>
      <c r="BD33" s="717"/>
      <c r="BE33" s="718"/>
    </row>
    <row r="34" spans="1:57" ht="30" customHeight="1" thickBot="1">
      <c r="A34" s="711" t="s">
        <v>650</v>
      </c>
      <c r="B34" s="712"/>
      <c r="C34" s="712"/>
      <c r="D34" s="712"/>
      <c r="E34" s="712"/>
      <c r="F34" s="118">
        <v>1</v>
      </c>
      <c r="G34" s="118">
        <v>1</v>
      </c>
      <c r="H34" s="118">
        <v>4</v>
      </c>
      <c r="I34" s="118">
        <v>0</v>
      </c>
      <c r="J34" s="118">
        <v>0</v>
      </c>
      <c r="K34" s="118">
        <v>0</v>
      </c>
      <c r="L34" s="119">
        <v>4</v>
      </c>
      <c r="M34" s="706">
        <v>50</v>
      </c>
      <c r="N34" s="707"/>
      <c r="O34" s="708"/>
      <c r="P34" s="697">
        <v>2500000</v>
      </c>
      <c r="Q34" s="698"/>
      <c r="R34" s="698"/>
      <c r="S34" s="698"/>
      <c r="T34" s="698"/>
      <c r="U34" s="699"/>
      <c r="V34" s="713"/>
      <c r="W34" s="707"/>
      <c r="X34" s="708"/>
      <c r="Y34" s="697"/>
      <c r="Z34" s="698"/>
      <c r="AA34" s="698"/>
      <c r="AB34" s="698"/>
      <c r="AC34" s="698"/>
      <c r="AD34" s="699"/>
      <c r="AE34" s="706"/>
      <c r="AF34" s="707"/>
      <c r="AG34" s="708"/>
      <c r="AH34" s="709"/>
      <c r="AI34" s="707"/>
      <c r="AJ34" s="707"/>
      <c r="AK34" s="707"/>
      <c r="AL34" s="707"/>
      <c r="AM34" s="710"/>
      <c r="AN34" s="706"/>
      <c r="AO34" s="707"/>
      <c r="AP34" s="708"/>
      <c r="AQ34" s="697"/>
      <c r="AR34" s="698"/>
      <c r="AS34" s="698"/>
      <c r="AT34" s="698"/>
      <c r="AU34" s="698"/>
      <c r="AV34" s="699"/>
      <c r="AW34" s="700">
        <f t="shared" si="0"/>
        <v>50</v>
      </c>
      <c r="AX34" s="701"/>
      <c r="AY34" s="702"/>
      <c r="AZ34" s="703">
        <f t="shared" si="1"/>
        <v>2500000</v>
      </c>
      <c r="BA34" s="717"/>
      <c r="BB34" s="717"/>
      <c r="BC34" s="717"/>
      <c r="BD34" s="717"/>
      <c r="BE34" s="718"/>
    </row>
    <row r="35" spans="1:57" ht="30" customHeight="1" thickBot="1">
      <c r="A35" s="711" t="s">
        <v>651</v>
      </c>
      <c r="B35" s="712"/>
      <c r="C35" s="712"/>
      <c r="D35" s="712"/>
      <c r="E35" s="712"/>
      <c r="F35" s="118">
        <v>1</v>
      </c>
      <c r="G35" s="118">
        <v>1</v>
      </c>
      <c r="H35" s="118">
        <v>5</v>
      </c>
      <c r="I35" s="118">
        <v>0</v>
      </c>
      <c r="J35" s="118">
        <v>1</v>
      </c>
      <c r="K35" s="118">
        <v>0</v>
      </c>
      <c r="L35" s="119">
        <v>1</v>
      </c>
      <c r="M35" s="706">
        <v>1495</v>
      </c>
      <c r="N35" s="707"/>
      <c r="O35" s="708"/>
      <c r="P35" s="697">
        <v>297438667</v>
      </c>
      <c r="Q35" s="698"/>
      <c r="R35" s="698"/>
      <c r="S35" s="698"/>
      <c r="T35" s="698"/>
      <c r="U35" s="699"/>
      <c r="V35" s="706"/>
      <c r="W35" s="707"/>
      <c r="X35" s="708"/>
      <c r="Y35" s="697"/>
      <c r="Z35" s="698"/>
      <c r="AA35" s="698"/>
      <c r="AB35" s="698"/>
      <c r="AC35" s="698"/>
      <c r="AD35" s="699"/>
      <c r="AE35" s="706"/>
      <c r="AF35" s="707"/>
      <c r="AG35" s="708"/>
      <c r="AH35" s="709"/>
      <c r="AI35" s="707"/>
      <c r="AJ35" s="707"/>
      <c r="AK35" s="707"/>
      <c r="AL35" s="707"/>
      <c r="AM35" s="710"/>
      <c r="AN35" s="706"/>
      <c r="AO35" s="707"/>
      <c r="AP35" s="708"/>
      <c r="AQ35" s="697"/>
      <c r="AR35" s="698"/>
      <c r="AS35" s="698"/>
      <c r="AT35" s="698"/>
      <c r="AU35" s="698"/>
      <c r="AV35" s="699"/>
      <c r="AW35" s="700">
        <f t="shared" si="0"/>
        <v>1495</v>
      </c>
      <c r="AX35" s="701"/>
      <c r="AY35" s="702"/>
      <c r="AZ35" s="703">
        <f t="shared" si="1"/>
        <v>297438667</v>
      </c>
      <c r="BA35" s="717"/>
      <c r="BB35" s="717"/>
      <c r="BC35" s="717"/>
      <c r="BD35" s="717"/>
      <c r="BE35" s="718"/>
    </row>
    <row r="36" spans="1:57" ht="30" customHeight="1" thickBot="1">
      <c r="A36" s="711" t="s">
        <v>652</v>
      </c>
      <c r="B36" s="712"/>
      <c r="C36" s="712"/>
      <c r="D36" s="712"/>
      <c r="E36" s="712"/>
      <c r="F36" s="118">
        <v>1</v>
      </c>
      <c r="G36" s="118">
        <v>1</v>
      </c>
      <c r="H36" s="118">
        <v>5</v>
      </c>
      <c r="I36" s="118">
        <v>0</v>
      </c>
      <c r="J36" s="118">
        <v>2</v>
      </c>
      <c r="K36" s="118">
        <v>0</v>
      </c>
      <c r="L36" s="119">
        <v>1</v>
      </c>
      <c r="M36" s="706">
        <v>1609</v>
      </c>
      <c r="N36" s="707"/>
      <c r="O36" s="708"/>
      <c r="P36" s="697">
        <v>328304000</v>
      </c>
      <c r="Q36" s="698"/>
      <c r="R36" s="698"/>
      <c r="S36" s="698"/>
      <c r="T36" s="698"/>
      <c r="U36" s="699"/>
      <c r="V36" s="706"/>
      <c r="W36" s="707"/>
      <c r="X36" s="708"/>
      <c r="Y36" s="697"/>
      <c r="Z36" s="698"/>
      <c r="AA36" s="698"/>
      <c r="AB36" s="698"/>
      <c r="AC36" s="698"/>
      <c r="AD36" s="699"/>
      <c r="AE36" s="706"/>
      <c r="AF36" s="707"/>
      <c r="AG36" s="708"/>
      <c r="AH36" s="709"/>
      <c r="AI36" s="707"/>
      <c r="AJ36" s="707"/>
      <c r="AK36" s="707"/>
      <c r="AL36" s="707"/>
      <c r="AM36" s="710"/>
      <c r="AN36" s="706"/>
      <c r="AO36" s="707"/>
      <c r="AP36" s="708"/>
      <c r="AQ36" s="697"/>
      <c r="AR36" s="698"/>
      <c r="AS36" s="698"/>
      <c r="AT36" s="698"/>
      <c r="AU36" s="698"/>
      <c r="AV36" s="699"/>
      <c r="AW36" s="700">
        <f t="shared" si="0"/>
        <v>1609</v>
      </c>
      <c r="AX36" s="701"/>
      <c r="AY36" s="702"/>
      <c r="AZ36" s="703">
        <f t="shared" si="1"/>
        <v>328304000</v>
      </c>
      <c r="BA36" s="717"/>
      <c r="BB36" s="717"/>
      <c r="BC36" s="717"/>
      <c r="BD36" s="717"/>
      <c r="BE36" s="718"/>
    </row>
    <row r="37" spans="1:57" ht="30" customHeight="1" thickBot="1">
      <c r="A37" s="711" t="s">
        <v>653</v>
      </c>
      <c r="B37" s="712"/>
      <c r="C37" s="712"/>
      <c r="D37" s="712"/>
      <c r="E37" s="712"/>
      <c r="F37" s="118">
        <v>1</v>
      </c>
      <c r="G37" s="118">
        <v>1</v>
      </c>
      <c r="H37" s="118">
        <v>5</v>
      </c>
      <c r="I37" s="118">
        <v>0</v>
      </c>
      <c r="J37" s="118">
        <v>2</v>
      </c>
      <c r="K37" s="118">
        <v>0</v>
      </c>
      <c r="L37" s="119">
        <v>2</v>
      </c>
      <c r="M37" s="706">
        <v>2000</v>
      </c>
      <c r="N37" s="707"/>
      <c r="O37" s="708"/>
      <c r="P37" s="697">
        <v>424000000</v>
      </c>
      <c r="Q37" s="698"/>
      <c r="R37" s="698"/>
      <c r="S37" s="698"/>
      <c r="T37" s="698"/>
      <c r="U37" s="699"/>
      <c r="V37" s="706"/>
      <c r="W37" s="707"/>
      <c r="X37" s="708"/>
      <c r="Y37" s="697"/>
      <c r="Z37" s="698"/>
      <c r="AA37" s="698"/>
      <c r="AB37" s="698"/>
      <c r="AC37" s="698"/>
      <c r="AD37" s="699"/>
      <c r="AE37" s="706"/>
      <c r="AF37" s="707"/>
      <c r="AG37" s="708"/>
      <c r="AH37" s="709"/>
      <c r="AI37" s="707"/>
      <c r="AJ37" s="707"/>
      <c r="AK37" s="707"/>
      <c r="AL37" s="707"/>
      <c r="AM37" s="710"/>
      <c r="AN37" s="706"/>
      <c r="AO37" s="707"/>
      <c r="AP37" s="708"/>
      <c r="AQ37" s="697"/>
      <c r="AR37" s="698"/>
      <c r="AS37" s="698"/>
      <c r="AT37" s="698"/>
      <c r="AU37" s="698"/>
      <c r="AV37" s="699"/>
      <c r="AW37" s="700">
        <f t="shared" si="0"/>
        <v>2000</v>
      </c>
      <c r="AX37" s="701"/>
      <c r="AY37" s="702"/>
      <c r="AZ37" s="703">
        <f t="shared" si="1"/>
        <v>424000000</v>
      </c>
      <c r="BA37" s="717"/>
      <c r="BB37" s="717"/>
      <c r="BC37" s="717"/>
      <c r="BD37" s="717"/>
      <c r="BE37" s="718"/>
    </row>
    <row r="38" spans="1:57" ht="30" customHeight="1" thickBot="1">
      <c r="A38" s="711" t="s">
        <v>654</v>
      </c>
      <c r="B38" s="712"/>
      <c r="C38" s="712"/>
      <c r="D38" s="712"/>
      <c r="E38" s="712"/>
      <c r="F38" s="118">
        <v>1</v>
      </c>
      <c r="G38" s="118">
        <v>1</v>
      </c>
      <c r="H38" s="118">
        <v>5</v>
      </c>
      <c r="I38" s="118">
        <v>0</v>
      </c>
      <c r="J38" s="118">
        <v>2</v>
      </c>
      <c r="K38" s="118">
        <v>0</v>
      </c>
      <c r="L38" s="119">
        <v>4</v>
      </c>
      <c r="M38" s="706">
        <v>1288</v>
      </c>
      <c r="N38" s="707"/>
      <c r="O38" s="708"/>
      <c r="P38" s="697">
        <v>337456000</v>
      </c>
      <c r="Q38" s="698"/>
      <c r="R38" s="698"/>
      <c r="S38" s="698"/>
      <c r="T38" s="698"/>
      <c r="U38" s="699"/>
      <c r="V38" s="706"/>
      <c r="W38" s="707"/>
      <c r="X38" s="708"/>
      <c r="Y38" s="697"/>
      <c r="Z38" s="698"/>
      <c r="AA38" s="698"/>
      <c r="AB38" s="698"/>
      <c r="AC38" s="698"/>
      <c r="AD38" s="699"/>
      <c r="AE38" s="706"/>
      <c r="AF38" s="707"/>
      <c r="AG38" s="708"/>
      <c r="AH38" s="709"/>
      <c r="AI38" s="707"/>
      <c r="AJ38" s="707"/>
      <c r="AK38" s="707"/>
      <c r="AL38" s="707"/>
      <c r="AM38" s="710"/>
      <c r="AN38" s="706"/>
      <c r="AO38" s="707"/>
      <c r="AP38" s="708"/>
      <c r="AQ38" s="697"/>
      <c r="AR38" s="698"/>
      <c r="AS38" s="698"/>
      <c r="AT38" s="698"/>
      <c r="AU38" s="698"/>
      <c r="AV38" s="699"/>
      <c r="AW38" s="700">
        <f t="shared" si="0"/>
        <v>1288</v>
      </c>
      <c r="AX38" s="701"/>
      <c r="AY38" s="702"/>
      <c r="AZ38" s="703">
        <f t="shared" si="1"/>
        <v>337456000</v>
      </c>
      <c r="BA38" s="717"/>
      <c r="BB38" s="717"/>
      <c r="BC38" s="717"/>
      <c r="BD38" s="717"/>
      <c r="BE38" s="718"/>
    </row>
    <row r="39" spans="1:57" ht="30" customHeight="1" thickBot="1">
      <c r="A39" s="711" t="s">
        <v>655</v>
      </c>
      <c r="B39" s="712"/>
      <c r="C39" s="712"/>
      <c r="D39" s="712"/>
      <c r="E39" s="712"/>
      <c r="F39" s="118">
        <v>1</v>
      </c>
      <c r="G39" s="118">
        <v>1</v>
      </c>
      <c r="H39" s="118">
        <v>5</v>
      </c>
      <c r="I39" s="118">
        <v>0</v>
      </c>
      <c r="J39" s="118">
        <v>2</v>
      </c>
      <c r="K39" s="118">
        <v>0</v>
      </c>
      <c r="L39" s="119">
        <v>9</v>
      </c>
      <c r="M39" s="706">
        <v>11</v>
      </c>
      <c r="N39" s="707"/>
      <c r="O39" s="708"/>
      <c r="P39" s="697">
        <v>2380000</v>
      </c>
      <c r="Q39" s="698"/>
      <c r="R39" s="698"/>
      <c r="S39" s="698"/>
      <c r="T39" s="698"/>
      <c r="U39" s="699"/>
      <c r="V39" s="706"/>
      <c r="W39" s="707"/>
      <c r="X39" s="708"/>
      <c r="Y39" s="697"/>
      <c r="Z39" s="698"/>
      <c r="AA39" s="698"/>
      <c r="AB39" s="698"/>
      <c r="AC39" s="698"/>
      <c r="AD39" s="699"/>
      <c r="AE39" s="706"/>
      <c r="AF39" s="707"/>
      <c r="AG39" s="708"/>
      <c r="AH39" s="709"/>
      <c r="AI39" s="707"/>
      <c r="AJ39" s="707"/>
      <c r="AK39" s="707"/>
      <c r="AL39" s="707"/>
      <c r="AM39" s="710"/>
      <c r="AN39" s="706"/>
      <c r="AO39" s="707"/>
      <c r="AP39" s="708"/>
      <c r="AQ39" s="697"/>
      <c r="AR39" s="698"/>
      <c r="AS39" s="698"/>
      <c r="AT39" s="698"/>
      <c r="AU39" s="698"/>
      <c r="AV39" s="699"/>
      <c r="AW39" s="700">
        <f t="shared" si="0"/>
        <v>11</v>
      </c>
      <c r="AX39" s="701"/>
      <c r="AY39" s="702"/>
      <c r="AZ39" s="703">
        <f t="shared" si="1"/>
        <v>2380000</v>
      </c>
      <c r="BA39" s="717"/>
      <c r="BB39" s="717"/>
      <c r="BC39" s="717"/>
      <c r="BD39" s="717"/>
      <c r="BE39" s="718"/>
    </row>
    <row r="40" spans="1:57" ht="30" customHeight="1" thickBot="1">
      <c r="A40" s="711" t="s">
        <v>656</v>
      </c>
      <c r="B40" s="712"/>
      <c r="C40" s="712"/>
      <c r="D40" s="712"/>
      <c r="E40" s="712"/>
      <c r="F40" s="118">
        <v>1</v>
      </c>
      <c r="G40" s="118">
        <v>1</v>
      </c>
      <c r="H40" s="118">
        <v>5</v>
      </c>
      <c r="I40" s="118">
        <v>0</v>
      </c>
      <c r="J40" s="118">
        <v>3</v>
      </c>
      <c r="K40" s="118">
        <v>0</v>
      </c>
      <c r="L40" s="119">
        <v>3</v>
      </c>
      <c r="M40" s="706">
        <v>40.3</v>
      </c>
      <c r="N40" s="707"/>
      <c r="O40" s="708"/>
      <c r="P40" s="697">
        <v>34255000</v>
      </c>
      <c r="Q40" s="698"/>
      <c r="R40" s="698"/>
      <c r="S40" s="698"/>
      <c r="T40" s="698"/>
      <c r="U40" s="699"/>
      <c r="V40" s="706"/>
      <c r="W40" s="707"/>
      <c r="X40" s="708"/>
      <c r="Y40" s="697"/>
      <c r="Z40" s="698"/>
      <c r="AA40" s="698"/>
      <c r="AB40" s="698"/>
      <c r="AC40" s="698"/>
      <c r="AD40" s="699"/>
      <c r="AE40" s="706"/>
      <c r="AF40" s="707"/>
      <c r="AG40" s="708"/>
      <c r="AH40" s="709"/>
      <c r="AI40" s="707"/>
      <c r="AJ40" s="707"/>
      <c r="AK40" s="707"/>
      <c r="AL40" s="707"/>
      <c r="AM40" s="710"/>
      <c r="AN40" s="706"/>
      <c r="AO40" s="707"/>
      <c r="AP40" s="708"/>
      <c r="AQ40" s="697"/>
      <c r="AR40" s="698"/>
      <c r="AS40" s="698"/>
      <c r="AT40" s="698"/>
      <c r="AU40" s="698"/>
      <c r="AV40" s="699"/>
      <c r="AW40" s="700">
        <f t="shared" si="0"/>
        <v>40.3</v>
      </c>
      <c r="AX40" s="701"/>
      <c r="AY40" s="702"/>
      <c r="AZ40" s="703">
        <f t="shared" si="1"/>
        <v>34255000</v>
      </c>
      <c r="BA40" s="717"/>
      <c r="BB40" s="717"/>
      <c r="BC40" s="717"/>
      <c r="BD40" s="717"/>
      <c r="BE40" s="718"/>
    </row>
    <row r="41" spans="1:57" ht="30" customHeight="1" thickBot="1">
      <c r="A41" s="711" t="s">
        <v>657</v>
      </c>
      <c r="B41" s="712"/>
      <c r="C41" s="712"/>
      <c r="D41" s="712"/>
      <c r="E41" s="712"/>
      <c r="F41" s="118">
        <v>1</v>
      </c>
      <c r="G41" s="118">
        <v>1</v>
      </c>
      <c r="H41" s="118">
        <v>5</v>
      </c>
      <c r="I41" s="118">
        <v>0</v>
      </c>
      <c r="J41" s="118">
        <v>3</v>
      </c>
      <c r="K41" s="118">
        <v>0</v>
      </c>
      <c r="L41" s="119">
        <v>4</v>
      </c>
      <c r="M41" s="706">
        <v>159.6</v>
      </c>
      <c r="N41" s="707"/>
      <c r="O41" s="708"/>
      <c r="P41" s="697">
        <v>135660000</v>
      </c>
      <c r="Q41" s="698"/>
      <c r="R41" s="698"/>
      <c r="S41" s="698"/>
      <c r="T41" s="698"/>
      <c r="U41" s="699"/>
      <c r="V41" s="706"/>
      <c r="W41" s="707"/>
      <c r="X41" s="708"/>
      <c r="Y41" s="697"/>
      <c r="Z41" s="698"/>
      <c r="AA41" s="698"/>
      <c r="AB41" s="698"/>
      <c r="AC41" s="698"/>
      <c r="AD41" s="699"/>
      <c r="AE41" s="706"/>
      <c r="AF41" s="707"/>
      <c r="AG41" s="708"/>
      <c r="AH41" s="709"/>
      <c r="AI41" s="707"/>
      <c r="AJ41" s="707"/>
      <c r="AK41" s="707"/>
      <c r="AL41" s="707"/>
      <c r="AM41" s="710"/>
      <c r="AN41" s="706"/>
      <c r="AO41" s="707"/>
      <c r="AP41" s="708"/>
      <c r="AQ41" s="697"/>
      <c r="AR41" s="698"/>
      <c r="AS41" s="698"/>
      <c r="AT41" s="698"/>
      <c r="AU41" s="698"/>
      <c r="AV41" s="699"/>
      <c r="AW41" s="700">
        <f t="shared" si="0"/>
        <v>159.6</v>
      </c>
      <c r="AX41" s="701"/>
      <c r="AY41" s="702"/>
      <c r="AZ41" s="703">
        <f t="shared" si="1"/>
        <v>135660000</v>
      </c>
      <c r="BA41" s="717"/>
      <c r="BB41" s="717"/>
      <c r="BC41" s="717"/>
      <c r="BD41" s="717"/>
      <c r="BE41" s="718"/>
    </row>
    <row r="42" spans="1:57" ht="30" customHeight="1" thickBot="1">
      <c r="A42" s="711" t="s">
        <v>658</v>
      </c>
      <c r="B42" s="712"/>
      <c r="C42" s="712"/>
      <c r="D42" s="712"/>
      <c r="E42" s="712"/>
      <c r="F42" s="118">
        <v>1</v>
      </c>
      <c r="G42" s="118">
        <v>1</v>
      </c>
      <c r="H42" s="118">
        <v>5</v>
      </c>
      <c r="I42" s="118">
        <v>0</v>
      </c>
      <c r="J42" s="118">
        <v>4</v>
      </c>
      <c r="K42" s="118">
        <v>0</v>
      </c>
      <c r="L42" s="119">
        <v>1</v>
      </c>
      <c r="M42" s="706">
        <v>33.1</v>
      </c>
      <c r="N42" s="707"/>
      <c r="O42" s="708"/>
      <c r="P42" s="697">
        <v>28135000</v>
      </c>
      <c r="Q42" s="698"/>
      <c r="R42" s="698"/>
      <c r="S42" s="698"/>
      <c r="T42" s="698"/>
      <c r="U42" s="699"/>
      <c r="V42" s="706"/>
      <c r="W42" s="707"/>
      <c r="X42" s="708"/>
      <c r="Y42" s="697"/>
      <c r="Z42" s="698"/>
      <c r="AA42" s="698"/>
      <c r="AB42" s="698"/>
      <c r="AC42" s="698"/>
      <c r="AD42" s="699"/>
      <c r="AE42" s="706"/>
      <c r="AF42" s="707"/>
      <c r="AG42" s="708"/>
      <c r="AH42" s="709"/>
      <c r="AI42" s="707"/>
      <c r="AJ42" s="707"/>
      <c r="AK42" s="707"/>
      <c r="AL42" s="707"/>
      <c r="AM42" s="710"/>
      <c r="AN42" s="706"/>
      <c r="AO42" s="707"/>
      <c r="AP42" s="708"/>
      <c r="AQ42" s="697"/>
      <c r="AR42" s="698"/>
      <c r="AS42" s="698"/>
      <c r="AT42" s="698"/>
      <c r="AU42" s="698"/>
      <c r="AV42" s="699"/>
      <c r="AW42" s="700">
        <f t="shared" si="0"/>
        <v>33.1</v>
      </c>
      <c r="AX42" s="701"/>
      <c r="AY42" s="702"/>
      <c r="AZ42" s="703">
        <f t="shared" si="1"/>
        <v>28135000</v>
      </c>
      <c r="BA42" s="717"/>
      <c r="BB42" s="717"/>
      <c r="BC42" s="717"/>
      <c r="BD42" s="717"/>
      <c r="BE42" s="718"/>
    </row>
    <row r="43" spans="1:57" ht="30" customHeight="1" thickBot="1">
      <c r="A43" s="711" t="s">
        <v>659</v>
      </c>
      <c r="B43" s="712"/>
      <c r="C43" s="712"/>
      <c r="D43" s="712"/>
      <c r="E43" s="712"/>
      <c r="F43" s="118">
        <v>1</v>
      </c>
      <c r="G43" s="118">
        <v>1</v>
      </c>
      <c r="H43" s="118">
        <v>5</v>
      </c>
      <c r="I43" s="118">
        <v>0</v>
      </c>
      <c r="J43" s="118">
        <v>4</v>
      </c>
      <c r="K43" s="118">
        <v>0</v>
      </c>
      <c r="L43" s="119">
        <v>2</v>
      </c>
      <c r="M43" s="706">
        <v>86.1</v>
      </c>
      <c r="N43" s="707"/>
      <c r="O43" s="708"/>
      <c r="P43" s="697">
        <v>73185000</v>
      </c>
      <c r="Q43" s="698"/>
      <c r="R43" s="698"/>
      <c r="S43" s="698"/>
      <c r="T43" s="698"/>
      <c r="U43" s="699"/>
      <c r="V43" s="706"/>
      <c r="W43" s="707"/>
      <c r="X43" s="708"/>
      <c r="Y43" s="697"/>
      <c r="Z43" s="698"/>
      <c r="AA43" s="698"/>
      <c r="AB43" s="698"/>
      <c r="AC43" s="698"/>
      <c r="AD43" s="699"/>
      <c r="AE43" s="706"/>
      <c r="AF43" s="707"/>
      <c r="AG43" s="708"/>
      <c r="AH43" s="709"/>
      <c r="AI43" s="707"/>
      <c r="AJ43" s="707"/>
      <c r="AK43" s="707"/>
      <c r="AL43" s="707"/>
      <c r="AM43" s="710"/>
      <c r="AN43" s="706"/>
      <c r="AO43" s="707"/>
      <c r="AP43" s="708"/>
      <c r="AQ43" s="697"/>
      <c r="AR43" s="698"/>
      <c r="AS43" s="698"/>
      <c r="AT43" s="698"/>
      <c r="AU43" s="698"/>
      <c r="AV43" s="699"/>
      <c r="AW43" s="700">
        <f t="shared" si="0"/>
        <v>86.1</v>
      </c>
      <c r="AX43" s="701"/>
      <c r="AY43" s="702"/>
      <c r="AZ43" s="703">
        <f t="shared" si="1"/>
        <v>73185000</v>
      </c>
      <c r="BA43" s="717"/>
      <c r="BB43" s="717"/>
      <c r="BC43" s="717"/>
      <c r="BD43" s="717"/>
      <c r="BE43" s="718"/>
    </row>
    <row r="44" spans="1:57" ht="30" customHeight="1" thickBot="1">
      <c r="A44" s="711" t="s">
        <v>660</v>
      </c>
      <c r="B44" s="712"/>
      <c r="C44" s="712"/>
      <c r="D44" s="712"/>
      <c r="E44" s="712"/>
      <c r="F44" s="118">
        <v>1</v>
      </c>
      <c r="G44" s="118">
        <v>1</v>
      </c>
      <c r="H44" s="118">
        <v>5</v>
      </c>
      <c r="I44" s="118">
        <v>0</v>
      </c>
      <c r="J44" s="118">
        <v>4</v>
      </c>
      <c r="K44" s="118">
        <v>0</v>
      </c>
      <c r="L44" s="119">
        <v>3</v>
      </c>
      <c r="M44" s="706">
        <v>54.6</v>
      </c>
      <c r="N44" s="707"/>
      <c r="O44" s="708"/>
      <c r="P44" s="697">
        <v>46410000</v>
      </c>
      <c r="Q44" s="698"/>
      <c r="R44" s="698"/>
      <c r="S44" s="698"/>
      <c r="T44" s="698"/>
      <c r="U44" s="699"/>
      <c r="V44" s="706"/>
      <c r="W44" s="707"/>
      <c r="X44" s="708"/>
      <c r="Y44" s="697"/>
      <c r="Z44" s="698"/>
      <c r="AA44" s="698"/>
      <c r="AB44" s="698"/>
      <c r="AC44" s="698"/>
      <c r="AD44" s="699"/>
      <c r="AE44" s="706"/>
      <c r="AF44" s="707"/>
      <c r="AG44" s="708"/>
      <c r="AH44" s="709"/>
      <c r="AI44" s="707"/>
      <c r="AJ44" s="707"/>
      <c r="AK44" s="707"/>
      <c r="AL44" s="707"/>
      <c r="AM44" s="710"/>
      <c r="AN44" s="706"/>
      <c r="AO44" s="707"/>
      <c r="AP44" s="708"/>
      <c r="AQ44" s="697"/>
      <c r="AR44" s="698"/>
      <c r="AS44" s="698"/>
      <c r="AT44" s="698"/>
      <c r="AU44" s="698"/>
      <c r="AV44" s="699"/>
      <c r="AW44" s="700">
        <f t="shared" si="0"/>
        <v>54.6</v>
      </c>
      <c r="AX44" s="701"/>
      <c r="AY44" s="702"/>
      <c r="AZ44" s="703">
        <f t="shared" si="1"/>
        <v>46410000</v>
      </c>
      <c r="BA44" s="717"/>
      <c r="BB44" s="717"/>
      <c r="BC44" s="717"/>
      <c r="BD44" s="717"/>
      <c r="BE44" s="718"/>
    </row>
    <row r="45" spans="1:57" ht="30" customHeight="1" thickBot="1">
      <c r="A45" s="711" t="s">
        <v>661</v>
      </c>
      <c r="B45" s="712"/>
      <c r="C45" s="712"/>
      <c r="D45" s="712"/>
      <c r="E45" s="712"/>
      <c r="F45" s="118">
        <v>1</v>
      </c>
      <c r="G45" s="118">
        <v>1</v>
      </c>
      <c r="H45" s="118">
        <v>5</v>
      </c>
      <c r="I45" s="118">
        <v>0</v>
      </c>
      <c r="J45" s="118">
        <v>4</v>
      </c>
      <c r="K45" s="118">
        <v>0</v>
      </c>
      <c r="L45" s="119">
        <v>4</v>
      </c>
      <c r="M45" s="706">
        <v>48.5</v>
      </c>
      <c r="N45" s="707"/>
      <c r="O45" s="708"/>
      <c r="P45" s="697">
        <v>41225000</v>
      </c>
      <c r="Q45" s="698"/>
      <c r="R45" s="698"/>
      <c r="S45" s="698"/>
      <c r="T45" s="698"/>
      <c r="U45" s="699"/>
      <c r="V45" s="706"/>
      <c r="W45" s="707"/>
      <c r="X45" s="708"/>
      <c r="Y45" s="697"/>
      <c r="Z45" s="698"/>
      <c r="AA45" s="698"/>
      <c r="AB45" s="698"/>
      <c r="AC45" s="698"/>
      <c r="AD45" s="699"/>
      <c r="AE45" s="706"/>
      <c r="AF45" s="707"/>
      <c r="AG45" s="708"/>
      <c r="AH45" s="709"/>
      <c r="AI45" s="707"/>
      <c r="AJ45" s="707"/>
      <c r="AK45" s="707"/>
      <c r="AL45" s="707"/>
      <c r="AM45" s="710"/>
      <c r="AN45" s="706"/>
      <c r="AO45" s="707"/>
      <c r="AP45" s="708"/>
      <c r="AQ45" s="697"/>
      <c r="AR45" s="698"/>
      <c r="AS45" s="698"/>
      <c r="AT45" s="698"/>
      <c r="AU45" s="698"/>
      <c r="AV45" s="699"/>
      <c r="AW45" s="700">
        <f t="shared" si="0"/>
        <v>48.5</v>
      </c>
      <c r="AX45" s="701"/>
      <c r="AY45" s="702"/>
      <c r="AZ45" s="703">
        <f t="shared" si="1"/>
        <v>41225000</v>
      </c>
      <c r="BA45" s="717"/>
      <c r="BB45" s="717"/>
      <c r="BC45" s="717"/>
      <c r="BD45" s="717"/>
      <c r="BE45" s="718"/>
    </row>
    <row r="46" spans="1:57" ht="30" customHeight="1" thickBot="1">
      <c r="A46" s="711" t="s">
        <v>662</v>
      </c>
      <c r="B46" s="712"/>
      <c r="C46" s="712"/>
      <c r="D46" s="712"/>
      <c r="E46" s="712"/>
      <c r="F46" s="118">
        <v>1</v>
      </c>
      <c r="G46" s="118">
        <v>1</v>
      </c>
      <c r="H46" s="118">
        <v>5</v>
      </c>
      <c r="I46" s="118">
        <v>0</v>
      </c>
      <c r="J46" s="118">
        <v>4</v>
      </c>
      <c r="K46" s="118">
        <v>0</v>
      </c>
      <c r="L46" s="119">
        <v>5</v>
      </c>
      <c r="M46" s="706">
        <v>57.6</v>
      </c>
      <c r="N46" s="707"/>
      <c r="O46" s="708"/>
      <c r="P46" s="697">
        <v>48960000</v>
      </c>
      <c r="Q46" s="698"/>
      <c r="R46" s="698"/>
      <c r="S46" s="698"/>
      <c r="T46" s="698"/>
      <c r="U46" s="699"/>
      <c r="V46" s="706"/>
      <c r="W46" s="707"/>
      <c r="X46" s="708"/>
      <c r="Y46" s="697"/>
      <c r="Z46" s="698"/>
      <c r="AA46" s="698"/>
      <c r="AB46" s="698"/>
      <c r="AC46" s="698"/>
      <c r="AD46" s="699"/>
      <c r="AE46" s="706"/>
      <c r="AF46" s="707"/>
      <c r="AG46" s="708"/>
      <c r="AH46" s="709"/>
      <c r="AI46" s="707"/>
      <c r="AJ46" s="707"/>
      <c r="AK46" s="707"/>
      <c r="AL46" s="707"/>
      <c r="AM46" s="710"/>
      <c r="AN46" s="706"/>
      <c r="AO46" s="707"/>
      <c r="AP46" s="708"/>
      <c r="AQ46" s="697"/>
      <c r="AR46" s="698"/>
      <c r="AS46" s="698"/>
      <c r="AT46" s="698"/>
      <c r="AU46" s="698"/>
      <c r="AV46" s="699"/>
      <c r="AW46" s="700">
        <f aca="true" t="shared" si="2" ref="AW46:AW77">M46+V46+AE46+AN46</f>
        <v>57.6</v>
      </c>
      <c r="AX46" s="701"/>
      <c r="AY46" s="702"/>
      <c r="AZ46" s="703">
        <f aca="true" t="shared" si="3" ref="AZ46:AZ77">P46+Y46+AH46+AQ46</f>
        <v>48960000</v>
      </c>
      <c r="BA46" s="717"/>
      <c r="BB46" s="717"/>
      <c r="BC46" s="717"/>
      <c r="BD46" s="717"/>
      <c r="BE46" s="718"/>
    </row>
    <row r="47" spans="1:57" ht="30" customHeight="1" thickBot="1">
      <c r="A47" s="711" t="s">
        <v>663</v>
      </c>
      <c r="B47" s="712"/>
      <c r="C47" s="712"/>
      <c r="D47" s="712"/>
      <c r="E47" s="712"/>
      <c r="F47" s="118">
        <v>1</v>
      </c>
      <c r="G47" s="118">
        <v>1</v>
      </c>
      <c r="H47" s="118">
        <v>5</v>
      </c>
      <c r="I47" s="118">
        <v>0</v>
      </c>
      <c r="J47" s="118">
        <v>4</v>
      </c>
      <c r="K47" s="118">
        <v>0</v>
      </c>
      <c r="L47" s="119">
        <v>6</v>
      </c>
      <c r="M47" s="706">
        <v>137.5</v>
      </c>
      <c r="N47" s="707"/>
      <c r="O47" s="708"/>
      <c r="P47" s="697">
        <v>116875000</v>
      </c>
      <c r="Q47" s="698"/>
      <c r="R47" s="698"/>
      <c r="S47" s="698"/>
      <c r="T47" s="698"/>
      <c r="U47" s="699"/>
      <c r="V47" s="706"/>
      <c r="W47" s="707"/>
      <c r="X47" s="708"/>
      <c r="Y47" s="697"/>
      <c r="Z47" s="698"/>
      <c r="AA47" s="698"/>
      <c r="AB47" s="698"/>
      <c r="AC47" s="698"/>
      <c r="AD47" s="699"/>
      <c r="AE47" s="706"/>
      <c r="AF47" s="707"/>
      <c r="AG47" s="708"/>
      <c r="AH47" s="709"/>
      <c r="AI47" s="707"/>
      <c r="AJ47" s="707"/>
      <c r="AK47" s="707"/>
      <c r="AL47" s="707"/>
      <c r="AM47" s="710"/>
      <c r="AN47" s="706"/>
      <c r="AO47" s="707"/>
      <c r="AP47" s="708"/>
      <c r="AQ47" s="697"/>
      <c r="AR47" s="698"/>
      <c r="AS47" s="698"/>
      <c r="AT47" s="698"/>
      <c r="AU47" s="698"/>
      <c r="AV47" s="699"/>
      <c r="AW47" s="700">
        <f t="shared" si="2"/>
        <v>137.5</v>
      </c>
      <c r="AX47" s="701"/>
      <c r="AY47" s="702"/>
      <c r="AZ47" s="703">
        <f t="shared" si="3"/>
        <v>116875000</v>
      </c>
      <c r="BA47" s="717"/>
      <c r="BB47" s="717"/>
      <c r="BC47" s="717"/>
      <c r="BD47" s="717"/>
      <c r="BE47" s="718"/>
    </row>
    <row r="48" spans="1:57" ht="30" customHeight="1" thickBot="1">
      <c r="A48" s="711" t="s">
        <v>664</v>
      </c>
      <c r="B48" s="712"/>
      <c r="C48" s="712"/>
      <c r="D48" s="712"/>
      <c r="E48" s="712"/>
      <c r="F48" s="118">
        <v>1</v>
      </c>
      <c r="G48" s="118">
        <v>1</v>
      </c>
      <c r="H48" s="118">
        <v>5</v>
      </c>
      <c r="I48" s="118">
        <v>0</v>
      </c>
      <c r="J48" s="118">
        <v>4</v>
      </c>
      <c r="K48" s="118">
        <v>0</v>
      </c>
      <c r="L48" s="119">
        <v>8</v>
      </c>
      <c r="M48" s="706">
        <v>35</v>
      </c>
      <c r="N48" s="707"/>
      <c r="O48" s="708"/>
      <c r="P48" s="697">
        <v>29750000</v>
      </c>
      <c r="Q48" s="698"/>
      <c r="R48" s="698"/>
      <c r="S48" s="698"/>
      <c r="T48" s="698"/>
      <c r="U48" s="699"/>
      <c r="V48" s="706"/>
      <c r="W48" s="707"/>
      <c r="X48" s="708"/>
      <c r="Y48" s="697"/>
      <c r="Z48" s="698"/>
      <c r="AA48" s="698"/>
      <c r="AB48" s="698"/>
      <c r="AC48" s="698"/>
      <c r="AD48" s="699"/>
      <c r="AE48" s="706"/>
      <c r="AF48" s="707"/>
      <c r="AG48" s="708"/>
      <c r="AH48" s="709"/>
      <c r="AI48" s="707"/>
      <c r="AJ48" s="707"/>
      <c r="AK48" s="707"/>
      <c r="AL48" s="707"/>
      <c r="AM48" s="710"/>
      <c r="AN48" s="706">
        <f>29.1-35</f>
        <v>-5.899999999999999</v>
      </c>
      <c r="AO48" s="707"/>
      <c r="AP48" s="708"/>
      <c r="AQ48" s="697">
        <f>24735000-29750000</f>
        <v>-5015000</v>
      </c>
      <c r="AR48" s="698"/>
      <c r="AS48" s="698"/>
      <c r="AT48" s="698"/>
      <c r="AU48" s="698"/>
      <c r="AV48" s="699"/>
      <c r="AW48" s="700">
        <f t="shared" si="2"/>
        <v>29.1</v>
      </c>
      <c r="AX48" s="701"/>
      <c r="AY48" s="702"/>
      <c r="AZ48" s="703">
        <f t="shared" si="3"/>
        <v>24735000</v>
      </c>
      <c r="BA48" s="717"/>
      <c r="BB48" s="717"/>
      <c r="BC48" s="717"/>
      <c r="BD48" s="717"/>
      <c r="BE48" s="718"/>
    </row>
    <row r="49" spans="1:57" ht="30" customHeight="1" thickBot="1">
      <c r="A49" s="711" t="s">
        <v>665</v>
      </c>
      <c r="B49" s="712"/>
      <c r="C49" s="712"/>
      <c r="D49" s="712"/>
      <c r="E49" s="712"/>
      <c r="F49" s="118">
        <v>1</v>
      </c>
      <c r="G49" s="118">
        <v>1</v>
      </c>
      <c r="H49" s="118">
        <v>5</v>
      </c>
      <c r="I49" s="118">
        <v>0</v>
      </c>
      <c r="J49" s="118">
        <v>4</v>
      </c>
      <c r="K49" s="118">
        <v>1</v>
      </c>
      <c r="L49" s="119">
        <v>0</v>
      </c>
      <c r="M49" s="706">
        <v>45.9</v>
      </c>
      <c r="N49" s="707"/>
      <c r="O49" s="708"/>
      <c r="P49" s="697">
        <v>39015000</v>
      </c>
      <c r="Q49" s="698"/>
      <c r="R49" s="698"/>
      <c r="S49" s="698"/>
      <c r="T49" s="698"/>
      <c r="U49" s="699"/>
      <c r="V49" s="706"/>
      <c r="W49" s="707"/>
      <c r="X49" s="708"/>
      <c r="Y49" s="697"/>
      <c r="Z49" s="698"/>
      <c r="AA49" s="698"/>
      <c r="AB49" s="698"/>
      <c r="AC49" s="698"/>
      <c r="AD49" s="699"/>
      <c r="AE49" s="706"/>
      <c r="AF49" s="707"/>
      <c r="AG49" s="708"/>
      <c r="AH49" s="709"/>
      <c r="AI49" s="707"/>
      <c r="AJ49" s="707"/>
      <c r="AK49" s="707"/>
      <c r="AL49" s="707"/>
      <c r="AM49" s="710"/>
      <c r="AN49" s="706">
        <f>31.5-45.9</f>
        <v>-14.399999999999999</v>
      </c>
      <c r="AO49" s="707"/>
      <c r="AP49" s="708"/>
      <c r="AQ49" s="697">
        <f>26775000-39015000</f>
        <v>-12240000</v>
      </c>
      <c r="AR49" s="698"/>
      <c r="AS49" s="698"/>
      <c r="AT49" s="698"/>
      <c r="AU49" s="698"/>
      <c r="AV49" s="699"/>
      <c r="AW49" s="700">
        <f t="shared" si="2"/>
        <v>31.5</v>
      </c>
      <c r="AX49" s="701"/>
      <c r="AY49" s="702"/>
      <c r="AZ49" s="703">
        <f t="shared" si="3"/>
        <v>26775000</v>
      </c>
      <c r="BA49" s="717"/>
      <c r="BB49" s="717"/>
      <c r="BC49" s="717"/>
      <c r="BD49" s="717"/>
      <c r="BE49" s="718"/>
    </row>
    <row r="50" spans="1:57" ht="30" customHeight="1" thickBot="1">
      <c r="A50" s="711" t="s">
        <v>666</v>
      </c>
      <c r="B50" s="712"/>
      <c r="C50" s="712"/>
      <c r="D50" s="712"/>
      <c r="E50" s="712"/>
      <c r="F50" s="118">
        <v>1</v>
      </c>
      <c r="G50" s="118">
        <v>1</v>
      </c>
      <c r="H50" s="118">
        <v>5</v>
      </c>
      <c r="I50" s="118">
        <v>0</v>
      </c>
      <c r="J50" s="118">
        <v>4</v>
      </c>
      <c r="K50" s="118">
        <v>1</v>
      </c>
      <c r="L50" s="119">
        <v>1</v>
      </c>
      <c r="M50" s="706">
        <v>105</v>
      </c>
      <c r="N50" s="707"/>
      <c r="O50" s="708"/>
      <c r="P50" s="697">
        <v>89250000</v>
      </c>
      <c r="Q50" s="698"/>
      <c r="R50" s="698"/>
      <c r="S50" s="698"/>
      <c r="T50" s="698"/>
      <c r="U50" s="699"/>
      <c r="V50" s="713"/>
      <c r="W50" s="707"/>
      <c r="X50" s="708"/>
      <c r="Y50" s="697"/>
      <c r="Z50" s="698"/>
      <c r="AA50" s="698"/>
      <c r="AB50" s="698"/>
      <c r="AC50" s="698"/>
      <c r="AD50" s="699"/>
      <c r="AE50" s="706"/>
      <c r="AF50" s="707"/>
      <c r="AG50" s="708"/>
      <c r="AH50" s="709"/>
      <c r="AI50" s="707"/>
      <c r="AJ50" s="707"/>
      <c r="AK50" s="707"/>
      <c r="AL50" s="707"/>
      <c r="AM50" s="710"/>
      <c r="AN50" s="706">
        <f>76.3-105</f>
        <v>-28.700000000000003</v>
      </c>
      <c r="AO50" s="707"/>
      <c r="AP50" s="708"/>
      <c r="AQ50" s="697">
        <f>64855000-89250000</f>
        <v>-24395000</v>
      </c>
      <c r="AR50" s="698"/>
      <c r="AS50" s="698"/>
      <c r="AT50" s="698"/>
      <c r="AU50" s="698"/>
      <c r="AV50" s="699"/>
      <c r="AW50" s="700">
        <f t="shared" si="2"/>
        <v>76.3</v>
      </c>
      <c r="AX50" s="701"/>
      <c r="AY50" s="702"/>
      <c r="AZ50" s="703">
        <f t="shared" si="3"/>
        <v>64855000</v>
      </c>
      <c r="BA50" s="717"/>
      <c r="BB50" s="717"/>
      <c r="BC50" s="717"/>
      <c r="BD50" s="717"/>
      <c r="BE50" s="718"/>
    </row>
    <row r="51" spans="1:57" ht="30" customHeight="1" thickBot="1">
      <c r="A51" s="711" t="s">
        <v>667</v>
      </c>
      <c r="B51" s="712"/>
      <c r="C51" s="712"/>
      <c r="D51" s="712"/>
      <c r="E51" s="712"/>
      <c r="F51" s="118">
        <v>1</v>
      </c>
      <c r="G51" s="118">
        <v>1</v>
      </c>
      <c r="H51" s="118">
        <v>5</v>
      </c>
      <c r="I51" s="118">
        <v>0</v>
      </c>
      <c r="J51" s="118">
        <v>4</v>
      </c>
      <c r="K51" s="118">
        <v>1</v>
      </c>
      <c r="L51" s="119">
        <v>5</v>
      </c>
      <c r="M51" s="706">
        <v>0.9</v>
      </c>
      <c r="N51" s="707"/>
      <c r="O51" s="708"/>
      <c r="P51" s="697">
        <v>765000</v>
      </c>
      <c r="Q51" s="698"/>
      <c r="R51" s="698"/>
      <c r="S51" s="698"/>
      <c r="T51" s="698"/>
      <c r="U51" s="699"/>
      <c r="V51" s="713"/>
      <c r="W51" s="707"/>
      <c r="X51" s="708"/>
      <c r="Y51" s="697"/>
      <c r="Z51" s="698"/>
      <c r="AA51" s="698"/>
      <c r="AB51" s="698"/>
      <c r="AC51" s="698"/>
      <c r="AD51" s="699"/>
      <c r="AE51" s="706"/>
      <c r="AF51" s="707"/>
      <c r="AG51" s="708"/>
      <c r="AH51" s="709"/>
      <c r="AI51" s="707"/>
      <c r="AJ51" s="707"/>
      <c r="AK51" s="707"/>
      <c r="AL51" s="707"/>
      <c r="AM51" s="710"/>
      <c r="AN51" s="706">
        <v>-0.9</v>
      </c>
      <c r="AO51" s="707"/>
      <c r="AP51" s="708"/>
      <c r="AQ51" s="697">
        <v>-765000</v>
      </c>
      <c r="AR51" s="698"/>
      <c r="AS51" s="698"/>
      <c r="AT51" s="698"/>
      <c r="AU51" s="698"/>
      <c r="AV51" s="699"/>
      <c r="AW51" s="700">
        <f t="shared" si="2"/>
        <v>0</v>
      </c>
      <c r="AX51" s="701"/>
      <c r="AY51" s="702"/>
      <c r="AZ51" s="703">
        <f t="shared" si="3"/>
        <v>0</v>
      </c>
      <c r="BA51" s="717"/>
      <c r="BB51" s="717"/>
      <c r="BC51" s="717"/>
      <c r="BD51" s="717"/>
      <c r="BE51" s="718"/>
    </row>
    <row r="52" spans="1:57" ht="30" customHeight="1" thickBot="1">
      <c r="A52" s="711" t="s">
        <v>668</v>
      </c>
      <c r="B52" s="712"/>
      <c r="C52" s="712"/>
      <c r="D52" s="712"/>
      <c r="E52" s="712"/>
      <c r="F52" s="118">
        <v>1</v>
      </c>
      <c r="G52" s="118">
        <v>1</v>
      </c>
      <c r="H52" s="118">
        <v>5</v>
      </c>
      <c r="I52" s="118">
        <v>0</v>
      </c>
      <c r="J52" s="118">
        <v>4</v>
      </c>
      <c r="K52" s="118">
        <v>1</v>
      </c>
      <c r="L52" s="119">
        <v>6</v>
      </c>
      <c r="M52" s="706">
        <v>0.7</v>
      </c>
      <c r="N52" s="707"/>
      <c r="O52" s="708"/>
      <c r="P52" s="697">
        <v>595000</v>
      </c>
      <c r="Q52" s="698"/>
      <c r="R52" s="698"/>
      <c r="S52" s="698"/>
      <c r="T52" s="698"/>
      <c r="U52" s="699"/>
      <c r="V52" s="706"/>
      <c r="W52" s="707"/>
      <c r="X52" s="708"/>
      <c r="Y52" s="697"/>
      <c r="Z52" s="698"/>
      <c r="AA52" s="698"/>
      <c r="AB52" s="698"/>
      <c r="AC52" s="698"/>
      <c r="AD52" s="699"/>
      <c r="AE52" s="706"/>
      <c r="AF52" s="707"/>
      <c r="AG52" s="708"/>
      <c r="AH52" s="709"/>
      <c r="AI52" s="707"/>
      <c r="AJ52" s="707"/>
      <c r="AK52" s="707"/>
      <c r="AL52" s="707"/>
      <c r="AM52" s="710"/>
      <c r="AN52" s="706">
        <v>-0.7</v>
      </c>
      <c r="AO52" s="707"/>
      <c r="AP52" s="708"/>
      <c r="AQ52" s="697">
        <v>-595000</v>
      </c>
      <c r="AR52" s="698"/>
      <c r="AS52" s="698"/>
      <c r="AT52" s="698"/>
      <c r="AU52" s="698"/>
      <c r="AV52" s="699"/>
      <c r="AW52" s="700">
        <f t="shared" si="2"/>
        <v>0</v>
      </c>
      <c r="AX52" s="701"/>
      <c r="AY52" s="702"/>
      <c r="AZ52" s="703">
        <f t="shared" si="3"/>
        <v>0</v>
      </c>
      <c r="BA52" s="717"/>
      <c r="BB52" s="717"/>
      <c r="BC52" s="717"/>
      <c r="BD52" s="717"/>
      <c r="BE52" s="718"/>
    </row>
    <row r="53" spans="1:57" ht="30" customHeight="1" thickBot="1">
      <c r="A53" s="711" t="s">
        <v>669</v>
      </c>
      <c r="B53" s="712"/>
      <c r="C53" s="712"/>
      <c r="D53" s="712"/>
      <c r="E53" s="712"/>
      <c r="F53" s="118">
        <v>1</v>
      </c>
      <c r="G53" s="118">
        <v>1</v>
      </c>
      <c r="H53" s="118">
        <v>6</v>
      </c>
      <c r="I53" s="118">
        <v>0</v>
      </c>
      <c r="J53" s="118">
        <v>1</v>
      </c>
      <c r="K53" s="118">
        <v>0</v>
      </c>
      <c r="L53" s="119">
        <v>3</v>
      </c>
      <c r="M53" s="706">
        <v>8</v>
      </c>
      <c r="N53" s="707"/>
      <c r="O53" s="708"/>
      <c r="P53" s="697">
        <v>1254400</v>
      </c>
      <c r="Q53" s="698"/>
      <c r="R53" s="698"/>
      <c r="S53" s="698"/>
      <c r="T53" s="698"/>
      <c r="U53" s="699"/>
      <c r="V53" s="706"/>
      <c r="W53" s="707"/>
      <c r="X53" s="708"/>
      <c r="Y53" s="697"/>
      <c r="Z53" s="698"/>
      <c r="AA53" s="698"/>
      <c r="AB53" s="698"/>
      <c r="AC53" s="698"/>
      <c r="AD53" s="699"/>
      <c r="AE53" s="706"/>
      <c r="AF53" s="707"/>
      <c r="AG53" s="708"/>
      <c r="AH53" s="709"/>
      <c r="AI53" s="707"/>
      <c r="AJ53" s="707"/>
      <c r="AK53" s="707"/>
      <c r="AL53" s="707"/>
      <c r="AM53" s="710"/>
      <c r="AN53" s="706"/>
      <c r="AO53" s="707"/>
      <c r="AP53" s="708"/>
      <c r="AQ53" s="697"/>
      <c r="AR53" s="698"/>
      <c r="AS53" s="698"/>
      <c r="AT53" s="698"/>
      <c r="AU53" s="698"/>
      <c r="AV53" s="699"/>
      <c r="AW53" s="700">
        <f t="shared" si="2"/>
        <v>8</v>
      </c>
      <c r="AX53" s="701"/>
      <c r="AY53" s="702"/>
      <c r="AZ53" s="703">
        <f t="shared" si="3"/>
        <v>1254400</v>
      </c>
      <c r="BA53" s="717"/>
      <c r="BB53" s="717"/>
      <c r="BC53" s="717"/>
      <c r="BD53" s="717"/>
      <c r="BE53" s="718"/>
    </row>
    <row r="54" spans="1:57" ht="30" customHeight="1" thickBot="1">
      <c r="A54" s="711" t="s">
        <v>670</v>
      </c>
      <c r="B54" s="712"/>
      <c r="C54" s="712"/>
      <c r="D54" s="712"/>
      <c r="E54" s="712"/>
      <c r="F54" s="118">
        <v>1</v>
      </c>
      <c r="G54" s="118">
        <v>1</v>
      </c>
      <c r="H54" s="118">
        <v>6</v>
      </c>
      <c r="I54" s="118">
        <v>0</v>
      </c>
      <c r="J54" s="118">
        <v>1</v>
      </c>
      <c r="K54" s="118">
        <v>0</v>
      </c>
      <c r="L54" s="119">
        <v>4</v>
      </c>
      <c r="M54" s="706">
        <v>4</v>
      </c>
      <c r="N54" s="707"/>
      <c r="O54" s="708"/>
      <c r="P54" s="697">
        <v>268800</v>
      </c>
      <c r="Q54" s="698"/>
      <c r="R54" s="698"/>
      <c r="S54" s="698"/>
      <c r="T54" s="698"/>
      <c r="U54" s="699"/>
      <c r="V54" s="706"/>
      <c r="W54" s="707"/>
      <c r="X54" s="708"/>
      <c r="Y54" s="697"/>
      <c r="Z54" s="698"/>
      <c r="AA54" s="698"/>
      <c r="AB54" s="698"/>
      <c r="AC54" s="698"/>
      <c r="AD54" s="699"/>
      <c r="AE54" s="706"/>
      <c r="AF54" s="707"/>
      <c r="AG54" s="708"/>
      <c r="AH54" s="709"/>
      <c r="AI54" s="707"/>
      <c r="AJ54" s="707"/>
      <c r="AK54" s="707"/>
      <c r="AL54" s="707"/>
      <c r="AM54" s="710"/>
      <c r="AN54" s="706"/>
      <c r="AO54" s="707"/>
      <c r="AP54" s="708"/>
      <c r="AQ54" s="697"/>
      <c r="AR54" s="698"/>
      <c r="AS54" s="698"/>
      <c r="AT54" s="698"/>
      <c r="AU54" s="698"/>
      <c r="AV54" s="699"/>
      <c r="AW54" s="700">
        <f t="shared" si="2"/>
        <v>4</v>
      </c>
      <c r="AX54" s="701"/>
      <c r="AY54" s="702"/>
      <c r="AZ54" s="703">
        <f t="shared" si="3"/>
        <v>268800</v>
      </c>
      <c r="BA54" s="704"/>
      <c r="BB54" s="704"/>
      <c r="BC54" s="704"/>
      <c r="BD54" s="704"/>
      <c r="BE54" s="705"/>
    </row>
    <row r="55" spans="1:57" ht="30" customHeight="1" thickBot="1">
      <c r="A55" s="711" t="s">
        <v>669</v>
      </c>
      <c r="B55" s="712"/>
      <c r="C55" s="712"/>
      <c r="D55" s="712"/>
      <c r="E55" s="712"/>
      <c r="F55" s="118">
        <v>1</v>
      </c>
      <c r="G55" s="118">
        <v>1</v>
      </c>
      <c r="H55" s="118">
        <v>6</v>
      </c>
      <c r="I55" s="118">
        <v>0</v>
      </c>
      <c r="J55" s="118">
        <v>1</v>
      </c>
      <c r="K55" s="118">
        <v>0</v>
      </c>
      <c r="L55" s="119">
        <v>8</v>
      </c>
      <c r="M55" s="706">
        <v>4</v>
      </c>
      <c r="N55" s="707"/>
      <c r="O55" s="708"/>
      <c r="P55" s="697">
        <v>627200</v>
      </c>
      <c r="Q55" s="698"/>
      <c r="R55" s="698"/>
      <c r="S55" s="698"/>
      <c r="T55" s="698"/>
      <c r="U55" s="699"/>
      <c r="V55" s="706"/>
      <c r="W55" s="707"/>
      <c r="X55" s="708"/>
      <c r="Y55" s="697"/>
      <c r="Z55" s="698"/>
      <c r="AA55" s="698"/>
      <c r="AB55" s="698"/>
      <c r="AC55" s="698"/>
      <c r="AD55" s="699"/>
      <c r="AE55" s="706"/>
      <c r="AF55" s="707"/>
      <c r="AG55" s="708"/>
      <c r="AH55" s="709"/>
      <c r="AI55" s="707"/>
      <c r="AJ55" s="707"/>
      <c r="AK55" s="707"/>
      <c r="AL55" s="707"/>
      <c r="AM55" s="710"/>
      <c r="AN55" s="706">
        <v>-4</v>
      </c>
      <c r="AO55" s="707"/>
      <c r="AP55" s="708"/>
      <c r="AQ55" s="697">
        <v>-627200</v>
      </c>
      <c r="AR55" s="698"/>
      <c r="AS55" s="698"/>
      <c r="AT55" s="698"/>
      <c r="AU55" s="698"/>
      <c r="AV55" s="699"/>
      <c r="AW55" s="700">
        <f t="shared" si="2"/>
        <v>0</v>
      </c>
      <c r="AX55" s="701"/>
      <c r="AY55" s="702"/>
      <c r="AZ55" s="703">
        <f t="shared" si="3"/>
        <v>0</v>
      </c>
      <c r="BA55" s="704"/>
      <c r="BB55" s="704"/>
      <c r="BC55" s="704"/>
      <c r="BD55" s="704"/>
      <c r="BE55" s="705"/>
    </row>
    <row r="56" spans="1:57" ht="30" customHeight="1" thickBot="1">
      <c r="A56" s="711" t="s">
        <v>670</v>
      </c>
      <c r="B56" s="712"/>
      <c r="C56" s="712"/>
      <c r="D56" s="712"/>
      <c r="E56" s="712"/>
      <c r="F56" s="118">
        <v>1</v>
      </c>
      <c r="G56" s="118">
        <v>1</v>
      </c>
      <c r="H56" s="118">
        <v>6</v>
      </c>
      <c r="I56" s="118">
        <v>0</v>
      </c>
      <c r="J56" s="118">
        <v>1</v>
      </c>
      <c r="K56" s="118">
        <v>0</v>
      </c>
      <c r="L56" s="119">
        <v>9</v>
      </c>
      <c r="M56" s="706">
        <v>3</v>
      </c>
      <c r="N56" s="707"/>
      <c r="O56" s="708"/>
      <c r="P56" s="697">
        <v>201600</v>
      </c>
      <c r="Q56" s="698"/>
      <c r="R56" s="698"/>
      <c r="S56" s="698"/>
      <c r="T56" s="698"/>
      <c r="U56" s="699"/>
      <c r="V56" s="713"/>
      <c r="W56" s="707"/>
      <c r="X56" s="708"/>
      <c r="Y56" s="697"/>
      <c r="Z56" s="698"/>
      <c r="AA56" s="698"/>
      <c r="AB56" s="698"/>
      <c r="AC56" s="698"/>
      <c r="AD56" s="699"/>
      <c r="AE56" s="706"/>
      <c r="AF56" s="707"/>
      <c r="AG56" s="708"/>
      <c r="AH56" s="709"/>
      <c r="AI56" s="707"/>
      <c r="AJ56" s="707"/>
      <c r="AK56" s="707"/>
      <c r="AL56" s="707"/>
      <c r="AM56" s="710"/>
      <c r="AN56" s="706">
        <v>-3</v>
      </c>
      <c r="AO56" s="707"/>
      <c r="AP56" s="708"/>
      <c r="AQ56" s="697">
        <v>-201600</v>
      </c>
      <c r="AR56" s="698"/>
      <c r="AS56" s="698"/>
      <c r="AT56" s="698"/>
      <c r="AU56" s="698"/>
      <c r="AV56" s="699"/>
      <c r="AW56" s="700">
        <f t="shared" si="2"/>
        <v>0</v>
      </c>
      <c r="AX56" s="701"/>
      <c r="AY56" s="702"/>
      <c r="AZ56" s="703">
        <f t="shared" si="3"/>
        <v>0</v>
      </c>
      <c r="BA56" s="704"/>
      <c r="BB56" s="704"/>
      <c r="BC56" s="704"/>
      <c r="BD56" s="704"/>
      <c r="BE56" s="705"/>
    </row>
    <row r="57" spans="1:57" ht="30" customHeight="1" thickBot="1">
      <c r="A57" s="711" t="s">
        <v>671</v>
      </c>
      <c r="B57" s="712"/>
      <c r="C57" s="712"/>
      <c r="D57" s="712"/>
      <c r="E57" s="712"/>
      <c r="F57" s="118">
        <v>1</v>
      </c>
      <c r="G57" s="118">
        <v>1</v>
      </c>
      <c r="H57" s="118">
        <v>6</v>
      </c>
      <c r="I57" s="118">
        <v>0</v>
      </c>
      <c r="J57" s="118">
        <v>2</v>
      </c>
      <c r="K57" s="118">
        <v>0</v>
      </c>
      <c r="L57" s="119">
        <v>1</v>
      </c>
      <c r="M57" s="706">
        <v>419</v>
      </c>
      <c r="N57" s="707"/>
      <c r="O57" s="708"/>
      <c r="P57" s="697">
        <v>44030000</v>
      </c>
      <c r="Q57" s="698"/>
      <c r="R57" s="698"/>
      <c r="S57" s="698"/>
      <c r="T57" s="698"/>
      <c r="U57" s="699"/>
      <c r="V57" s="706"/>
      <c r="W57" s="707"/>
      <c r="X57" s="708"/>
      <c r="Y57" s="697"/>
      <c r="Z57" s="698"/>
      <c r="AA57" s="698"/>
      <c r="AB57" s="698"/>
      <c r="AC57" s="698"/>
      <c r="AD57" s="699"/>
      <c r="AE57" s="706"/>
      <c r="AF57" s="707"/>
      <c r="AG57" s="708"/>
      <c r="AH57" s="709"/>
      <c r="AI57" s="707"/>
      <c r="AJ57" s="707"/>
      <c r="AK57" s="707"/>
      <c r="AL57" s="707"/>
      <c r="AM57" s="710"/>
      <c r="AN57" s="706"/>
      <c r="AO57" s="707"/>
      <c r="AP57" s="708"/>
      <c r="AQ57" s="697"/>
      <c r="AR57" s="698"/>
      <c r="AS57" s="698"/>
      <c r="AT57" s="698"/>
      <c r="AU57" s="698"/>
      <c r="AV57" s="699"/>
      <c r="AW57" s="700">
        <f t="shared" si="2"/>
        <v>419</v>
      </c>
      <c r="AX57" s="701"/>
      <c r="AY57" s="702"/>
      <c r="AZ57" s="703">
        <f t="shared" si="3"/>
        <v>44030000</v>
      </c>
      <c r="BA57" s="704"/>
      <c r="BB57" s="704"/>
      <c r="BC57" s="704"/>
      <c r="BD57" s="704"/>
      <c r="BE57" s="705"/>
    </row>
    <row r="58" spans="1:57" ht="30" customHeight="1" thickBot="1">
      <c r="A58" s="711" t="s">
        <v>672</v>
      </c>
      <c r="B58" s="712"/>
      <c r="C58" s="712"/>
      <c r="D58" s="712"/>
      <c r="E58" s="712"/>
      <c r="F58" s="118">
        <v>1</v>
      </c>
      <c r="G58" s="118">
        <v>1</v>
      </c>
      <c r="H58" s="118">
        <v>6</v>
      </c>
      <c r="I58" s="118">
        <v>0</v>
      </c>
      <c r="J58" s="118">
        <v>2</v>
      </c>
      <c r="K58" s="118">
        <v>0</v>
      </c>
      <c r="L58" s="119">
        <v>2</v>
      </c>
      <c r="M58" s="706">
        <v>51</v>
      </c>
      <c r="N58" s="707"/>
      <c r="O58" s="708"/>
      <c r="P58" s="697">
        <v>2525000</v>
      </c>
      <c r="Q58" s="698"/>
      <c r="R58" s="698"/>
      <c r="S58" s="698"/>
      <c r="T58" s="698"/>
      <c r="U58" s="699"/>
      <c r="V58" s="706"/>
      <c r="W58" s="707"/>
      <c r="X58" s="708"/>
      <c r="Y58" s="697"/>
      <c r="Z58" s="698"/>
      <c r="AA58" s="698"/>
      <c r="AB58" s="698"/>
      <c r="AC58" s="698"/>
      <c r="AD58" s="699"/>
      <c r="AE58" s="706"/>
      <c r="AF58" s="707"/>
      <c r="AG58" s="708"/>
      <c r="AH58" s="709"/>
      <c r="AI58" s="707"/>
      <c r="AJ58" s="707"/>
      <c r="AK58" s="707"/>
      <c r="AL58" s="707"/>
      <c r="AM58" s="710"/>
      <c r="AN58" s="706"/>
      <c r="AO58" s="707"/>
      <c r="AP58" s="708"/>
      <c r="AQ58" s="697"/>
      <c r="AR58" s="698"/>
      <c r="AS58" s="698"/>
      <c r="AT58" s="698"/>
      <c r="AU58" s="698"/>
      <c r="AV58" s="699"/>
      <c r="AW58" s="700">
        <f t="shared" si="2"/>
        <v>51</v>
      </c>
      <c r="AX58" s="701"/>
      <c r="AY58" s="702"/>
      <c r="AZ58" s="703">
        <f t="shared" si="3"/>
        <v>2525000</v>
      </c>
      <c r="BA58" s="704"/>
      <c r="BB58" s="704"/>
      <c r="BC58" s="704"/>
      <c r="BD58" s="704"/>
      <c r="BE58" s="705"/>
    </row>
    <row r="59" spans="1:57" ht="30" customHeight="1" thickBot="1">
      <c r="A59" s="711" t="s">
        <v>673</v>
      </c>
      <c r="B59" s="712"/>
      <c r="C59" s="712"/>
      <c r="D59" s="712"/>
      <c r="E59" s="712"/>
      <c r="F59" s="118">
        <v>1</v>
      </c>
      <c r="G59" s="118">
        <v>1</v>
      </c>
      <c r="H59" s="118">
        <v>6</v>
      </c>
      <c r="I59" s="118">
        <v>0</v>
      </c>
      <c r="J59" s="118">
        <v>2</v>
      </c>
      <c r="K59" s="118">
        <v>0</v>
      </c>
      <c r="L59" s="119">
        <v>3</v>
      </c>
      <c r="M59" s="706">
        <v>161</v>
      </c>
      <c r="N59" s="707"/>
      <c r="O59" s="708"/>
      <c r="P59" s="697">
        <v>16870000</v>
      </c>
      <c r="Q59" s="698"/>
      <c r="R59" s="698"/>
      <c r="S59" s="698"/>
      <c r="T59" s="698"/>
      <c r="U59" s="699"/>
      <c r="V59" s="706">
        <f>209-161</f>
        <v>48</v>
      </c>
      <c r="W59" s="707"/>
      <c r="X59" s="708"/>
      <c r="Y59" s="697">
        <f>21945000-16870000</f>
        <v>5075000</v>
      </c>
      <c r="Z59" s="698"/>
      <c r="AA59" s="698"/>
      <c r="AB59" s="698"/>
      <c r="AC59" s="698"/>
      <c r="AD59" s="699"/>
      <c r="AE59" s="706"/>
      <c r="AF59" s="707"/>
      <c r="AG59" s="708"/>
      <c r="AH59" s="709"/>
      <c r="AI59" s="707"/>
      <c r="AJ59" s="707"/>
      <c r="AK59" s="707"/>
      <c r="AL59" s="707"/>
      <c r="AM59" s="710"/>
      <c r="AN59" s="706"/>
      <c r="AO59" s="707"/>
      <c r="AP59" s="708"/>
      <c r="AQ59" s="697"/>
      <c r="AR59" s="698"/>
      <c r="AS59" s="698"/>
      <c r="AT59" s="698"/>
      <c r="AU59" s="698"/>
      <c r="AV59" s="699"/>
      <c r="AW59" s="700">
        <f t="shared" si="2"/>
        <v>209</v>
      </c>
      <c r="AX59" s="701"/>
      <c r="AY59" s="702"/>
      <c r="AZ59" s="703">
        <f t="shared" si="3"/>
        <v>21945000</v>
      </c>
      <c r="BA59" s="704"/>
      <c r="BB59" s="704"/>
      <c r="BC59" s="704"/>
      <c r="BD59" s="704"/>
      <c r="BE59" s="705"/>
    </row>
    <row r="60" spans="1:57" ht="30" customHeight="1" thickBot="1">
      <c r="A60" s="711" t="s">
        <v>674</v>
      </c>
      <c r="B60" s="712"/>
      <c r="C60" s="712"/>
      <c r="D60" s="712"/>
      <c r="E60" s="712"/>
      <c r="F60" s="118">
        <v>1</v>
      </c>
      <c r="G60" s="118">
        <v>1</v>
      </c>
      <c r="H60" s="118">
        <v>6</v>
      </c>
      <c r="I60" s="118">
        <v>0</v>
      </c>
      <c r="J60" s="118">
        <v>2</v>
      </c>
      <c r="K60" s="118">
        <v>0</v>
      </c>
      <c r="L60" s="119">
        <v>4</v>
      </c>
      <c r="M60" s="706">
        <v>30</v>
      </c>
      <c r="N60" s="707"/>
      <c r="O60" s="708"/>
      <c r="P60" s="697">
        <v>1200000</v>
      </c>
      <c r="Q60" s="698"/>
      <c r="R60" s="698"/>
      <c r="S60" s="698"/>
      <c r="T60" s="698"/>
      <c r="U60" s="699"/>
      <c r="V60" s="713">
        <v>-14</v>
      </c>
      <c r="W60" s="707"/>
      <c r="X60" s="708"/>
      <c r="Y60" s="697">
        <f>620000-1200000</f>
        <v>-580000</v>
      </c>
      <c r="Z60" s="698"/>
      <c r="AA60" s="698"/>
      <c r="AB60" s="698"/>
      <c r="AC60" s="698"/>
      <c r="AD60" s="699"/>
      <c r="AE60" s="706"/>
      <c r="AF60" s="707"/>
      <c r="AG60" s="708"/>
      <c r="AH60" s="709"/>
      <c r="AI60" s="707"/>
      <c r="AJ60" s="707"/>
      <c r="AK60" s="707"/>
      <c r="AL60" s="707"/>
      <c r="AM60" s="710"/>
      <c r="AN60" s="706"/>
      <c r="AO60" s="707"/>
      <c r="AP60" s="708"/>
      <c r="AQ60" s="697"/>
      <c r="AR60" s="698"/>
      <c r="AS60" s="698"/>
      <c r="AT60" s="698"/>
      <c r="AU60" s="698"/>
      <c r="AV60" s="699"/>
      <c r="AW60" s="700">
        <f t="shared" si="2"/>
        <v>16</v>
      </c>
      <c r="AX60" s="701"/>
      <c r="AY60" s="702"/>
      <c r="AZ60" s="703">
        <f t="shared" si="3"/>
        <v>620000</v>
      </c>
      <c r="BA60" s="704"/>
      <c r="BB60" s="704"/>
      <c r="BC60" s="704"/>
      <c r="BD60" s="704"/>
      <c r="BE60" s="705"/>
    </row>
    <row r="61" spans="1:57" ht="30" customHeight="1" thickBot="1">
      <c r="A61" s="711" t="s">
        <v>674</v>
      </c>
      <c r="B61" s="712"/>
      <c r="C61" s="712"/>
      <c r="D61" s="712"/>
      <c r="E61" s="712"/>
      <c r="F61" s="118">
        <v>1</v>
      </c>
      <c r="G61" s="118">
        <v>1</v>
      </c>
      <c r="H61" s="118">
        <v>6</v>
      </c>
      <c r="I61" s="118">
        <v>0</v>
      </c>
      <c r="J61" s="118">
        <v>2</v>
      </c>
      <c r="K61" s="118">
        <v>0</v>
      </c>
      <c r="L61" s="119">
        <v>7</v>
      </c>
      <c r="M61" s="706"/>
      <c r="N61" s="707"/>
      <c r="O61" s="708"/>
      <c r="P61" s="697"/>
      <c r="Q61" s="698"/>
      <c r="R61" s="698"/>
      <c r="S61" s="698"/>
      <c r="T61" s="698"/>
      <c r="U61" s="699"/>
      <c r="V61" s="713">
        <v>31</v>
      </c>
      <c r="W61" s="707"/>
      <c r="X61" s="708"/>
      <c r="Y61" s="697">
        <v>1240000</v>
      </c>
      <c r="Z61" s="698"/>
      <c r="AA61" s="698"/>
      <c r="AB61" s="698"/>
      <c r="AC61" s="698"/>
      <c r="AD61" s="699"/>
      <c r="AE61" s="706"/>
      <c r="AF61" s="707"/>
      <c r="AG61" s="708"/>
      <c r="AH61" s="709"/>
      <c r="AI61" s="707"/>
      <c r="AJ61" s="707"/>
      <c r="AK61" s="707"/>
      <c r="AL61" s="707"/>
      <c r="AM61" s="710"/>
      <c r="AN61" s="706"/>
      <c r="AO61" s="707"/>
      <c r="AP61" s="708"/>
      <c r="AQ61" s="697"/>
      <c r="AR61" s="698"/>
      <c r="AS61" s="698"/>
      <c r="AT61" s="698"/>
      <c r="AU61" s="698"/>
      <c r="AV61" s="699"/>
      <c r="AW61" s="700">
        <f t="shared" si="2"/>
        <v>31</v>
      </c>
      <c r="AX61" s="701"/>
      <c r="AY61" s="702"/>
      <c r="AZ61" s="703">
        <f t="shared" si="3"/>
        <v>1240000</v>
      </c>
      <c r="BA61" s="704"/>
      <c r="BB61" s="704"/>
      <c r="BC61" s="704"/>
      <c r="BD61" s="704"/>
      <c r="BE61" s="705"/>
    </row>
    <row r="62" spans="1:57" ht="30" customHeight="1" thickBot="1">
      <c r="A62" s="711" t="s">
        <v>675</v>
      </c>
      <c r="B62" s="712"/>
      <c r="C62" s="712"/>
      <c r="D62" s="712"/>
      <c r="E62" s="712"/>
      <c r="F62" s="118">
        <v>1</v>
      </c>
      <c r="G62" s="118">
        <v>1</v>
      </c>
      <c r="H62" s="118">
        <v>6</v>
      </c>
      <c r="I62" s="118">
        <v>4</v>
      </c>
      <c r="J62" s="118">
        <v>1</v>
      </c>
      <c r="K62" s="118">
        <v>0</v>
      </c>
      <c r="L62" s="119">
        <v>1</v>
      </c>
      <c r="M62" s="706">
        <v>1</v>
      </c>
      <c r="N62" s="707"/>
      <c r="O62" s="708"/>
      <c r="P62" s="697">
        <v>309333</v>
      </c>
      <c r="Q62" s="698"/>
      <c r="R62" s="698"/>
      <c r="S62" s="698"/>
      <c r="T62" s="698"/>
      <c r="U62" s="699"/>
      <c r="V62" s="706"/>
      <c r="W62" s="707"/>
      <c r="X62" s="708"/>
      <c r="Y62" s="697"/>
      <c r="Z62" s="698"/>
      <c r="AA62" s="698"/>
      <c r="AB62" s="698"/>
      <c r="AC62" s="698"/>
      <c r="AD62" s="699"/>
      <c r="AE62" s="706"/>
      <c r="AF62" s="707"/>
      <c r="AG62" s="708"/>
      <c r="AH62" s="709"/>
      <c r="AI62" s="707"/>
      <c r="AJ62" s="707"/>
      <c r="AK62" s="707"/>
      <c r="AL62" s="707"/>
      <c r="AM62" s="710"/>
      <c r="AN62" s="706"/>
      <c r="AO62" s="707"/>
      <c r="AP62" s="708"/>
      <c r="AQ62" s="697"/>
      <c r="AR62" s="698"/>
      <c r="AS62" s="698"/>
      <c r="AT62" s="698"/>
      <c r="AU62" s="698"/>
      <c r="AV62" s="699"/>
      <c r="AW62" s="700">
        <f t="shared" si="2"/>
        <v>1</v>
      </c>
      <c r="AX62" s="701"/>
      <c r="AY62" s="702"/>
      <c r="AZ62" s="703">
        <f t="shared" si="3"/>
        <v>309333</v>
      </c>
      <c r="BA62" s="704"/>
      <c r="BB62" s="704"/>
      <c r="BC62" s="704"/>
      <c r="BD62" s="704"/>
      <c r="BE62" s="705"/>
    </row>
    <row r="63" spans="1:57" ht="30" customHeight="1" thickBot="1">
      <c r="A63" s="711" t="s">
        <v>676</v>
      </c>
      <c r="B63" s="712"/>
      <c r="C63" s="712"/>
      <c r="D63" s="712"/>
      <c r="E63" s="712"/>
      <c r="F63" s="118">
        <v>1</v>
      </c>
      <c r="G63" s="118">
        <v>1</v>
      </c>
      <c r="H63" s="118">
        <v>6</v>
      </c>
      <c r="I63" s="118">
        <v>4</v>
      </c>
      <c r="J63" s="118">
        <v>1</v>
      </c>
      <c r="K63" s="118">
        <v>0</v>
      </c>
      <c r="L63" s="119">
        <v>2</v>
      </c>
      <c r="M63" s="706">
        <v>1</v>
      </c>
      <c r="N63" s="707"/>
      <c r="O63" s="708"/>
      <c r="P63" s="697">
        <v>618667</v>
      </c>
      <c r="Q63" s="698"/>
      <c r="R63" s="698"/>
      <c r="S63" s="698"/>
      <c r="T63" s="698"/>
      <c r="U63" s="699"/>
      <c r="V63" s="706"/>
      <c r="W63" s="707"/>
      <c r="X63" s="708"/>
      <c r="Y63" s="697"/>
      <c r="Z63" s="698"/>
      <c r="AA63" s="698"/>
      <c r="AB63" s="698"/>
      <c r="AC63" s="698"/>
      <c r="AD63" s="699"/>
      <c r="AE63" s="706"/>
      <c r="AF63" s="707"/>
      <c r="AG63" s="708"/>
      <c r="AH63" s="709"/>
      <c r="AI63" s="707"/>
      <c r="AJ63" s="707"/>
      <c r="AK63" s="707"/>
      <c r="AL63" s="707"/>
      <c r="AM63" s="710"/>
      <c r="AN63" s="706"/>
      <c r="AO63" s="707"/>
      <c r="AP63" s="708"/>
      <c r="AQ63" s="697"/>
      <c r="AR63" s="698"/>
      <c r="AS63" s="698"/>
      <c r="AT63" s="698"/>
      <c r="AU63" s="698"/>
      <c r="AV63" s="699"/>
      <c r="AW63" s="700">
        <f t="shared" si="2"/>
        <v>1</v>
      </c>
      <c r="AX63" s="701"/>
      <c r="AY63" s="702"/>
      <c r="AZ63" s="703">
        <f t="shared" si="3"/>
        <v>618667</v>
      </c>
      <c r="BA63" s="704"/>
      <c r="BB63" s="704"/>
      <c r="BC63" s="704"/>
      <c r="BD63" s="704"/>
      <c r="BE63" s="705"/>
    </row>
    <row r="64" spans="1:57" ht="30" customHeight="1" thickBot="1">
      <c r="A64" s="711" t="s">
        <v>677</v>
      </c>
      <c r="B64" s="712"/>
      <c r="C64" s="712"/>
      <c r="D64" s="712"/>
      <c r="E64" s="712"/>
      <c r="F64" s="118">
        <v>1</v>
      </c>
      <c r="G64" s="118">
        <v>1</v>
      </c>
      <c r="H64" s="118">
        <v>6</v>
      </c>
      <c r="I64" s="118">
        <v>4</v>
      </c>
      <c r="J64" s="118">
        <v>3</v>
      </c>
      <c r="K64" s="118">
        <v>0</v>
      </c>
      <c r="L64" s="119">
        <v>1</v>
      </c>
      <c r="M64" s="706">
        <v>5</v>
      </c>
      <c r="N64" s="707"/>
      <c r="O64" s="708"/>
      <c r="P64" s="697">
        <v>3217067</v>
      </c>
      <c r="Q64" s="698"/>
      <c r="R64" s="698"/>
      <c r="S64" s="698"/>
      <c r="T64" s="698"/>
      <c r="U64" s="699"/>
      <c r="V64" s="706"/>
      <c r="W64" s="707"/>
      <c r="X64" s="708"/>
      <c r="Y64" s="697"/>
      <c r="Z64" s="698"/>
      <c r="AA64" s="698"/>
      <c r="AB64" s="698"/>
      <c r="AC64" s="698"/>
      <c r="AD64" s="699"/>
      <c r="AE64" s="706"/>
      <c r="AF64" s="707"/>
      <c r="AG64" s="708"/>
      <c r="AH64" s="709"/>
      <c r="AI64" s="707"/>
      <c r="AJ64" s="707"/>
      <c r="AK64" s="707"/>
      <c r="AL64" s="707"/>
      <c r="AM64" s="710"/>
      <c r="AN64" s="706"/>
      <c r="AO64" s="707"/>
      <c r="AP64" s="708"/>
      <c r="AQ64" s="697"/>
      <c r="AR64" s="698"/>
      <c r="AS64" s="698"/>
      <c r="AT64" s="698"/>
      <c r="AU64" s="698"/>
      <c r="AV64" s="699"/>
      <c r="AW64" s="700">
        <f t="shared" si="2"/>
        <v>5</v>
      </c>
      <c r="AX64" s="701"/>
      <c r="AY64" s="702"/>
      <c r="AZ64" s="703">
        <f t="shared" si="3"/>
        <v>3217067</v>
      </c>
      <c r="BA64" s="704"/>
      <c r="BB64" s="704"/>
      <c r="BC64" s="704"/>
      <c r="BD64" s="704"/>
      <c r="BE64" s="705"/>
    </row>
    <row r="65" spans="1:57" ht="30" customHeight="1" thickBot="1">
      <c r="A65" s="711" t="s">
        <v>675</v>
      </c>
      <c r="B65" s="712"/>
      <c r="C65" s="712"/>
      <c r="D65" s="712"/>
      <c r="E65" s="712"/>
      <c r="F65" s="118">
        <v>1</v>
      </c>
      <c r="G65" s="118">
        <v>1</v>
      </c>
      <c r="H65" s="118">
        <v>6</v>
      </c>
      <c r="I65" s="118">
        <v>4</v>
      </c>
      <c r="J65" s="118">
        <v>3</v>
      </c>
      <c r="K65" s="118">
        <v>0</v>
      </c>
      <c r="L65" s="119">
        <v>2</v>
      </c>
      <c r="M65" s="706">
        <v>11</v>
      </c>
      <c r="N65" s="707"/>
      <c r="O65" s="708"/>
      <c r="P65" s="697">
        <v>6836267</v>
      </c>
      <c r="Q65" s="698"/>
      <c r="R65" s="698"/>
      <c r="S65" s="698"/>
      <c r="T65" s="698"/>
      <c r="U65" s="699"/>
      <c r="V65" s="706"/>
      <c r="W65" s="707"/>
      <c r="X65" s="708"/>
      <c r="Y65" s="697"/>
      <c r="Z65" s="698"/>
      <c r="AA65" s="698"/>
      <c r="AB65" s="698"/>
      <c r="AC65" s="698"/>
      <c r="AD65" s="699"/>
      <c r="AE65" s="706"/>
      <c r="AF65" s="707"/>
      <c r="AG65" s="708"/>
      <c r="AH65" s="709"/>
      <c r="AI65" s="707"/>
      <c r="AJ65" s="707"/>
      <c r="AK65" s="707"/>
      <c r="AL65" s="707"/>
      <c r="AM65" s="710"/>
      <c r="AN65" s="706"/>
      <c r="AO65" s="707"/>
      <c r="AP65" s="708"/>
      <c r="AQ65" s="697"/>
      <c r="AR65" s="698"/>
      <c r="AS65" s="698"/>
      <c r="AT65" s="698"/>
      <c r="AU65" s="698"/>
      <c r="AV65" s="699"/>
      <c r="AW65" s="700">
        <f t="shared" si="2"/>
        <v>11</v>
      </c>
      <c r="AX65" s="701"/>
      <c r="AY65" s="702"/>
      <c r="AZ65" s="703">
        <f t="shared" si="3"/>
        <v>6836267</v>
      </c>
      <c r="BA65" s="704"/>
      <c r="BB65" s="704"/>
      <c r="BC65" s="704"/>
      <c r="BD65" s="704"/>
      <c r="BE65" s="705"/>
    </row>
    <row r="66" spans="1:57" ht="30" customHeight="1" thickBot="1">
      <c r="A66" s="711" t="s">
        <v>678</v>
      </c>
      <c r="B66" s="712"/>
      <c r="C66" s="712"/>
      <c r="D66" s="712"/>
      <c r="E66" s="712"/>
      <c r="F66" s="118">
        <v>1</v>
      </c>
      <c r="G66" s="118">
        <v>1</v>
      </c>
      <c r="H66" s="118">
        <v>6</v>
      </c>
      <c r="I66" s="118">
        <v>4</v>
      </c>
      <c r="J66" s="118">
        <v>3</v>
      </c>
      <c r="K66" s="118">
        <v>0</v>
      </c>
      <c r="L66" s="119">
        <v>3</v>
      </c>
      <c r="M66" s="706">
        <v>17</v>
      </c>
      <c r="N66" s="707"/>
      <c r="O66" s="708"/>
      <c r="P66" s="697">
        <v>10455467</v>
      </c>
      <c r="Q66" s="698"/>
      <c r="R66" s="698"/>
      <c r="S66" s="698"/>
      <c r="T66" s="698"/>
      <c r="U66" s="699"/>
      <c r="V66" s="706"/>
      <c r="W66" s="707"/>
      <c r="X66" s="708"/>
      <c r="Y66" s="697"/>
      <c r="Z66" s="698"/>
      <c r="AA66" s="698"/>
      <c r="AB66" s="698"/>
      <c r="AC66" s="698"/>
      <c r="AD66" s="699"/>
      <c r="AE66" s="706"/>
      <c r="AF66" s="707"/>
      <c r="AG66" s="708"/>
      <c r="AH66" s="709"/>
      <c r="AI66" s="707"/>
      <c r="AJ66" s="707"/>
      <c r="AK66" s="707"/>
      <c r="AL66" s="707"/>
      <c r="AM66" s="710"/>
      <c r="AN66" s="706"/>
      <c r="AO66" s="707"/>
      <c r="AP66" s="708"/>
      <c r="AQ66" s="697"/>
      <c r="AR66" s="698"/>
      <c r="AS66" s="698"/>
      <c r="AT66" s="698"/>
      <c r="AU66" s="698"/>
      <c r="AV66" s="699"/>
      <c r="AW66" s="700">
        <f t="shared" si="2"/>
        <v>17</v>
      </c>
      <c r="AX66" s="701"/>
      <c r="AY66" s="702"/>
      <c r="AZ66" s="703">
        <f t="shared" si="3"/>
        <v>10455467</v>
      </c>
      <c r="BA66" s="704"/>
      <c r="BB66" s="704"/>
      <c r="BC66" s="704"/>
      <c r="BD66" s="704"/>
      <c r="BE66" s="705"/>
    </row>
    <row r="67" spans="1:57" ht="30" customHeight="1" thickBot="1">
      <c r="A67" s="711" t="s">
        <v>679</v>
      </c>
      <c r="B67" s="712"/>
      <c r="C67" s="712"/>
      <c r="D67" s="712"/>
      <c r="E67" s="712"/>
      <c r="F67" s="118">
        <v>1</v>
      </c>
      <c r="G67" s="118">
        <v>1</v>
      </c>
      <c r="H67" s="118">
        <v>6</v>
      </c>
      <c r="I67" s="118">
        <v>4</v>
      </c>
      <c r="J67" s="118">
        <v>3</v>
      </c>
      <c r="K67" s="118">
        <v>0</v>
      </c>
      <c r="L67" s="119">
        <v>4</v>
      </c>
      <c r="M67" s="706">
        <v>1</v>
      </c>
      <c r="N67" s="707"/>
      <c r="O67" s="708"/>
      <c r="P67" s="697">
        <v>804267</v>
      </c>
      <c r="Q67" s="698"/>
      <c r="R67" s="698"/>
      <c r="S67" s="698"/>
      <c r="T67" s="698"/>
      <c r="U67" s="699"/>
      <c r="V67" s="706"/>
      <c r="W67" s="707"/>
      <c r="X67" s="708"/>
      <c r="Y67" s="697"/>
      <c r="Z67" s="698"/>
      <c r="AA67" s="698"/>
      <c r="AB67" s="698"/>
      <c r="AC67" s="698"/>
      <c r="AD67" s="699"/>
      <c r="AE67" s="706"/>
      <c r="AF67" s="707"/>
      <c r="AG67" s="708"/>
      <c r="AH67" s="709"/>
      <c r="AI67" s="707"/>
      <c r="AJ67" s="707"/>
      <c r="AK67" s="707"/>
      <c r="AL67" s="707"/>
      <c r="AM67" s="710"/>
      <c r="AN67" s="706"/>
      <c r="AO67" s="707"/>
      <c r="AP67" s="708"/>
      <c r="AQ67" s="697"/>
      <c r="AR67" s="698"/>
      <c r="AS67" s="698"/>
      <c r="AT67" s="698"/>
      <c r="AU67" s="698"/>
      <c r="AV67" s="699"/>
      <c r="AW67" s="700">
        <f t="shared" si="2"/>
        <v>1</v>
      </c>
      <c r="AX67" s="701"/>
      <c r="AY67" s="702"/>
      <c r="AZ67" s="703">
        <f t="shared" si="3"/>
        <v>804267</v>
      </c>
      <c r="BA67" s="704"/>
      <c r="BB67" s="704"/>
      <c r="BC67" s="704"/>
      <c r="BD67" s="704"/>
      <c r="BE67" s="705"/>
    </row>
    <row r="68" spans="1:57" ht="30" customHeight="1" thickBot="1">
      <c r="A68" s="711" t="s">
        <v>677</v>
      </c>
      <c r="B68" s="712"/>
      <c r="C68" s="712"/>
      <c r="D68" s="712"/>
      <c r="E68" s="712"/>
      <c r="F68" s="118">
        <v>1</v>
      </c>
      <c r="G68" s="118">
        <v>1</v>
      </c>
      <c r="H68" s="118">
        <v>6</v>
      </c>
      <c r="I68" s="118">
        <v>4</v>
      </c>
      <c r="J68" s="118">
        <v>4</v>
      </c>
      <c r="K68" s="118">
        <v>0</v>
      </c>
      <c r="L68" s="119">
        <v>1</v>
      </c>
      <c r="M68" s="706">
        <v>9</v>
      </c>
      <c r="N68" s="707"/>
      <c r="O68" s="708"/>
      <c r="P68" s="697">
        <v>3619200</v>
      </c>
      <c r="Q68" s="698"/>
      <c r="R68" s="698"/>
      <c r="S68" s="698"/>
      <c r="T68" s="698"/>
      <c r="U68" s="699"/>
      <c r="V68" s="706"/>
      <c r="W68" s="707"/>
      <c r="X68" s="708"/>
      <c r="Y68" s="697"/>
      <c r="Z68" s="698"/>
      <c r="AA68" s="698"/>
      <c r="AB68" s="698"/>
      <c r="AC68" s="698"/>
      <c r="AD68" s="699"/>
      <c r="AE68" s="706"/>
      <c r="AF68" s="707"/>
      <c r="AG68" s="708"/>
      <c r="AH68" s="709"/>
      <c r="AI68" s="707"/>
      <c r="AJ68" s="707"/>
      <c r="AK68" s="707"/>
      <c r="AL68" s="707"/>
      <c r="AM68" s="710"/>
      <c r="AN68" s="706"/>
      <c r="AO68" s="707"/>
      <c r="AP68" s="708"/>
      <c r="AQ68" s="697"/>
      <c r="AR68" s="698"/>
      <c r="AS68" s="698"/>
      <c r="AT68" s="698"/>
      <c r="AU68" s="698"/>
      <c r="AV68" s="699"/>
      <c r="AW68" s="700">
        <f t="shared" si="2"/>
        <v>9</v>
      </c>
      <c r="AX68" s="701"/>
      <c r="AY68" s="702"/>
      <c r="AZ68" s="703">
        <f t="shared" si="3"/>
        <v>3619200</v>
      </c>
      <c r="BA68" s="704"/>
      <c r="BB68" s="704"/>
      <c r="BC68" s="704"/>
      <c r="BD68" s="704"/>
      <c r="BE68" s="705"/>
    </row>
    <row r="69" spans="1:57" ht="30" customHeight="1" thickBot="1">
      <c r="A69" s="711" t="s">
        <v>675</v>
      </c>
      <c r="B69" s="712"/>
      <c r="C69" s="712"/>
      <c r="D69" s="712"/>
      <c r="E69" s="712"/>
      <c r="F69" s="118">
        <v>1</v>
      </c>
      <c r="G69" s="118">
        <v>1</v>
      </c>
      <c r="H69" s="118">
        <v>6</v>
      </c>
      <c r="I69" s="118">
        <v>4</v>
      </c>
      <c r="J69" s="118">
        <v>4</v>
      </c>
      <c r="K69" s="118">
        <v>0</v>
      </c>
      <c r="L69" s="119">
        <v>2</v>
      </c>
      <c r="M69" s="706">
        <v>9</v>
      </c>
      <c r="N69" s="707"/>
      <c r="O69" s="708"/>
      <c r="P69" s="697">
        <v>3897600</v>
      </c>
      <c r="Q69" s="698"/>
      <c r="R69" s="698"/>
      <c r="S69" s="698"/>
      <c r="T69" s="698"/>
      <c r="U69" s="699"/>
      <c r="V69" s="706"/>
      <c r="W69" s="707"/>
      <c r="X69" s="708"/>
      <c r="Y69" s="697"/>
      <c r="Z69" s="698"/>
      <c r="AA69" s="698"/>
      <c r="AB69" s="698"/>
      <c r="AC69" s="698"/>
      <c r="AD69" s="699"/>
      <c r="AE69" s="706"/>
      <c r="AF69" s="707"/>
      <c r="AG69" s="708"/>
      <c r="AH69" s="709"/>
      <c r="AI69" s="707"/>
      <c r="AJ69" s="707"/>
      <c r="AK69" s="707"/>
      <c r="AL69" s="707"/>
      <c r="AM69" s="710"/>
      <c r="AN69" s="706"/>
      <c r="AO69" s="707"/>
      <c r="AP69" s="708"/>
      <c r="AQ69" s="697"/>
      <c r="AR69" s="698"/>
      <c r="AS69" s="698"/>
      <c r="AT69" s="698"/>
      <c r="AU69" s="698"/>
      <c r="AV69" s="699"/>
      <c r="AW69" s="700">
        <f t="shared" si="2"/>
        <v>9</v>
      </c>
      <c r="AX69" s="701"/>
      <c r="AY69" s="702"/>
      <c r="AZ69" s="703">
        <f t="shared" si="3"/>
        <v>3897600</v>
      </c>
      <c r="BA69" s="704"/>
      <c r="BB69" s="704"/>
      <c r="BC69" s="704"/>
      <c r="BD69" s="704"/>
      <c r="BE69" s="705"/>
    </row>
    <row r="70" spans="1:57" ht="30" customHeight="1" thickBot="1">
      <c r="A70" s="711" t="s">
        <v>678</v>
      </c>
      <c r="B70" s="712"/>
      <c r="C70" s="712"/>
      <c r="D70" s="712"/>
      <c r="E70" s="712"/>
      <c r="F70" s="118">
        <v>1</v>
      </c>
      <c r="G70" s="118">
        <v>1</v>
      </c>
      <c r="H70" s="118">
        <v>6</v>
      </c>
      <c r="I70" s="118">
        <v>4</v>
      </c>
      <c r="J70" s="118">
        <v>4</v>
      </c>
      <c r="K70" s="118">
        <v>0</v>
      </c>
      <c r="L70" s="119">
        <v>3</v>
      </c>
      <c r="M70" s="706">
        <v>16</v>
      </c>
      <c r="N70" s="707"/>
      <c r="O70" s="708"/>
      <c r="P70" s="697">
        <v>6681600</v>
      </c>
      <c r="Q70" s="698"/>
      <c r="R70" s="698"/>
      <c r="S70" s="698"/>
      <c r="T70" s="698"/>
      <c r="U70" s="699"/>
      <c r="V70" s="706"/>
      <c r="W70" s="707"/>
      <c r="X70" s="708"/>
      <c r="Y70" s="697"/>
      <c r="Z70" s="698"/>
      <c r="AA70" s="698"/>
      <c r="AB70" s="698"/>
      <c r="AC70" s="698"/>
      <c r="AD70" s="699"/>
      <c r="AE70" s="706"/>
      <c r="AF70" s="707"/>
      <c r="AG70" s="708"/>
      <c r="AH70" s="709"/>
      <c r="AI70" s="707"/>
      <c r="AJ70" s="707"/>
      <c r="AK70" s="707"/>
      <c r="AL70" s="707"/>
      <c r="AM70" s="710"/>
      <c r="AN70" s="706"/>
      <c r="AO70" s="707"/>
      <c r="AP70" s="708"/>
      <c r="AQ70" s="697"/>
      <c r="AR70" s="698"/>
      <c r="AS70" s="698"/>
      <c r="AT70" s="698"/>
      <c r="AU70" s="698"/>
      <c r="AV70" s="699"/>
      <c r="AW70" s="700">
        <f t="shared" si="2"/>
        <v>16</v>
      </c>
      <c r="AX70" s="701"/>
      <c r="AY70" s="702"/>
      <c r="AZ70" s="703">
        <f t="shared" si="3"/>
        <v>6681600</v>
      </c>
      <c r="BA70" s="704"/>
      <c r="BB70" s="704"/>
      <c r="BC70" s="704"/>
      <c r="BD70" s="704"/>
      <c r="BE70" s="705"/>
    </row>
    <row r="71" spans="1:57" ht="30" customHeight="1" thickBot="1">
      <c r="A71" s="711" t="s">
        <v>675</v>
      </c>
      <c r="B71" s="712"/>
      <c r="C71" s="712"/>
      <c r="D71" s="712"/>
      <c r="E71" s="712"/>
      <c r="F71" s="118">
        <v>1</v>
      </c>
      <c r="G71" s="118">
        <v>1</v>
      </c>
      <c r="H71" s="118">
        <v>6</v>
      </c>
      <c r="I71" s="118">
        <v>4</v>
      </c>
      <c r="J71" s="118">
        <v>5</v>
      </c>
      <c r="K71" s="118">
        <v>0</v>
      </c>
      <c r="L71" s="119">
        <v>2</v>
      </c>
      <c r="M71" s="706">
        <v>47</v>
      </c>
      <c r="N71" s="707"/>
      <c r="O71" s="708"/>
      <c r="P71" s="697">
        <v>17570133</v>
      </c>
      <c r="Q71" s="698"/>
      <c r="R71" s="698"/>
      <c r="S71" s="698"/>
      <c r="T71" s="698"/>
      <c r="U71" s="699"/>
      <c r="V71" s="706"/>
      <c r="W71" s="707"/>
      <c r="X71" s="708"/>
      <c r="Y71" s="697"/>
      <c r="Z71" s="698"/>
      <c r="AA71" s="698"/>
      <c r="AB71" s="698"/>
      <c r="AC71" s="698"/>
      <c r="AD71" s="699"/>
      <c r="AE71" s="706"/>
      <c r="AF71" s="707"/>
      <c r="AG71" s="708"/>
      <c r="AH71" s="709"/>
      <c r="AI71" s="707"/>
      <c r="AJ71" s="707"/>
      <c r="AK71" s="707"/>
      <c r="AL71" s="707"/>
      <c r="AM71" s="710"/>
      <c r="AN71" s="706"/>
      <c r="AO71" s="707"/>
      <c r="AP71" s="708"/>
      <c r="AQ71" s="697"/>
      <c r="AR71" s="698"/>
      <c r="AS71" s="698"/>
      <c r="AT71" s="698"/>
      <c r="AU71" s="698"/>
      <c r="AV71" s="699"/>
      <c r="AW71" s="700">
        <f t="shared" si="2"/>
        <v>47</v>
      </c>
      <c r="AX71" s="701"/>
      <c r="AY71" s="702"/>
      <c r="AZ71" s="703">
        <f t="shared" si="3"/>
        <v>17570133</v>
      </c>
      <c r="BA71" s="704"/>
      <c r="BB71" s="704"/>
      <c r="BC71" s="704"/>
      <c r="BD71" s="704"/>
      <c r="BE71" s="705"/>
    </row>
    <row r="72" spans="1:57" ht="30" customHeight="1" thickBot="1">
      <c r="A72" s="711" t="s">
        <v>678</v>
      </c>
      <c r="B72" s="712"/>
      <c r="C72" s="712"/>
      <c r="D72" s="712"/>
      <c r="E72" s="712"/>
      <c r="F72" s="118">
        <v>1</v>
      </c>
      <c r="G72" s="118">
        <v>1</v>
      </c>
      <c r="H72" s="118">
        <v>6</v>
      </c>
      <c r="I72" s="118">
        <v>4</v>
      </c>
      <c r="J72" s="118">
        <v>5</v>
      </c>
      <c r="K72" s="118">
        <v>0</v>
      </c>
      <c r="L72" s="119">
        <v>3</v>
      </c>
      <c r="M72" s="706">
        <v>63</v>
      </c>
      <c r="N72" s="707"/>
      <c r="O72" s="708"/>
      <c r="P72" s="697">
        <v>23509333</v>
      </c>
      <c r="Q72" s="698"/>
      <c r="R72" s="698"/>
      <c r="S72" s="698"/>
      <c r="T72" s="698"/>
      <c r="U72" s="699"/>
      <c r="V72" s="706"/>
      <c r="W72" s="707"/>
      <c r="X72" s="708"/>
      <c r="Y72" s="697"/>
      <c r="Z72" s="698"/>
      <c r="AA72" s="698"/>
      <c r="AB72" s="698"/>
      <c r="AC72" s="698"/>
      <c r="AD72" s="699"/>
      <c r="AE72" s="706"/>
      <c r="AF72" s="707"/>
      <c r="AG72" s="708"/>
      <c r="AH72" s="709"/>
      <c r="AI72" s="707"/>
      <c r="AJ72" s="707"/>
      <c r="AK72" s="707"/>
      <c r="AL72" s="707"/>
      <c r="AM72" s="710"/>
      <c r="AN72" s="706"/>
      <c r="AO72" s="707"/>
      <c r="AP72" s="708"/>
      <c r="AQ72" s="697"/>
      <c r="AR72" s="698"/>
      <c r="AS72" s="698"/>
      <c r="AT72" s="698"/>
      <c r="AU72" s="698"/>
      <c r="AV72" s="699"/>
      <c r="AW72" s="700">
        <f t="shared" si="2"/>
        <v>63</v>
      </c>
      <c r="AX72" s="701"/>
      <c r="AY72" s="702"/>
      <c r="AZ72" s="703">
        <f t="shared" si="3"/>
        <v>23509333</v>
      </c>
      <c r="BA72" s="704"/>
      <c r="BB72" s="704"/>
      <c r="BC72" s="704"/>
      <c r="BD72" s="704"/>
      <c r="BE72" s="705"/>
    </row>
    <row r="73" spans="1:57" ht="30" customHeight="1" thickBot="1">
      <c r="A73" s="711" t="s">
        <v>675</v>
      </c>
      <c r="B73" s="712"/>
      <c r="C73" s="712"/>
      <c r="D73" s="712"/>
      <c r="E73" s="712"/>
      <c r="F73" s="118">
        <v>1</v>
      </c>
      <c r="G73" s="118">
        <v>1</v>
      </c>
      <c r="H73" s="118">
        <v>6</v>
      </c>
      <c r="I73" s="118">
        <v>4</v>
      </c>
      <c r="J73" s="118">
        <v>1</v>
      </c>
      <c r="K73" s="118">
        <v>0</v>
      </c>
      <c r="L73" s="119">
        <v>6</v>
      </c>
      <c r="M73" s="706">
        <v>0.34</v>
      </c>
      <c r="N73" s="707"/>
      <c r="O73" s="708"/>
      <c r="P73" s="697">
        <v>80000</v>
      </c>
      <c r="Q73" s="698"/>
      <c r="R73" s="698"/>
      <c r="S73" s="698"/>
      <c r="T73" s="698"/>
      <c r="U73" s="699"/>
      <c r="V73" s="706"/>
      <c r="W73" s="707"/>
      <c r="X73" s="708"/>
      <c r="Y73" s="697"/>
      <c r="Z73" s="698"/>
      <c r="AA73" s="698"/>
      <c r="AB73" s="698"/>
      <c r="AC73" s="698"/>
      <c r="AD73" s="699"/>
      <c r="AE73" s="706"/>
      <c r="AF73" s="707"/>
      <c r="AG73" s="708"/>
      <c r="AH73" s="709"/>
      <c r="AI73" s="707"/>
      <c r="AJ73" s="707"/>
      <c r="AK73" s="707"/>
      <c r="AL73" s="707"/>
      <c r="AM73" s="710"/>
      <c r="AN73" s="706"/>
      <c r="AO73" s="707"/>
      <c r="AP73" s="708"/>
      <c r="AQ73" s="697"/>
      <c r="AR73" s="698"/>
      <c r="AS73" s="698"/>
      <c r="AT73" s="698"/>
      <c r="AU73" s="698"/>
      <c r="AV73" s="699"/>
      <c r="AW73" s="700">
        <f t="shared" si="2"/>
        <v>0.34</v>
      </c>
      <c r="AX73" s="701"/>
      <c r="AY73" s="702"/>
      <c r="AZ73" s="703">
        <f t="shared" si="3"/>
        <v>80000</v>
      </c>
      <c r="BA73" s="704"/>
      <c r="BB73" s="704"/>
      <c r="BC73" s="704"/>
      <c r="BD73" s="704"/>
      <c r="BE73" s="705"/>
    </row>
    <row r="74" spans="1:57" ht="30" customHeight="1" thickBot="1">
      <c r="A74" s="711" t="s">
        <v>678</v>
      </c>
      <c r="B74" s="712"/>
      <c r="C74" s="712"/>
      <c r="D74" s="712"/>
      <c r="E74" s="712"/>
      <c r="F74" s="118">
        <v>1</v>
      </c>
      <c r="G74" s="118">
        <v>1</v>
      </c>
      <c r="H74" s="118">
        <v>6</v>
      </c>
      <c r="I74" s="118">
        <v>4</v>
      </c>
      <c r="J74" s="118">
        <v>1</v>
      </c>
      <c r="K74" s="118">
        <v>0</v>
      </c>
      <c r="L74" s="119">
        <v>7</v>
      </c>
      <c r="M74" s="706">
        <v>0.34</v>
      </c>
      <c r="N74" s="707"/>
      <c r="O74" s="708"/>
      <c r="P74" s="697">
        <v>80000</v>
      </c>
      <c r="Q74" s="698"/>
      <c r="R74" s="698"/>
      <c r="S74" s="698"/>
      <c r="T74" s="698"/>
      <c r="U74" s="699"/>
      <c r="V74" s="706"/>
      <c r="W74" s="707"/>
      <c r="X74" s="708"/>
      <c r="Y74" s="697"/>
      <c r="Z74" s="698"/>
      <c r="AA74" s="698"/>
      <c r="AB74" s="698"/>
      <c r="AC74" s="698"/>
      <c r="AD74" s="699"/>
      <c r="AE74" s="706"/>
      <c r="AF74" s="707"/>
      <c r="AG74" s="708"/>
      <c r="AH74" s="709"/>
      <c r="AI74" s="707"/>
      <c r="AJ74" s="707"/>
      <c r="AK74" s="707"/>
      <c r="AL74" s="707"/>
      <c r="AM74" s="710"/>
      <c r="AN74" s="706"/>
      <c r="AO74" s="707"/>
      <c r="AP74" s="708"/>
      <c r="AQ74" s="697"/>
      <c r="AR74" s="698"/>
      <c r="AS74" s="698"/>
      <c r="AT74" s="698"/>
      <c r="AU74" s="698"/>
      <c r="AV74" s="699"/>
      <c r="AW74" s="700">
        <f t="shared" si="2"/>
        <v>0.34</v>
      </c>
      <c r="AX74" s="701"/>
      <c r="AY74" s="702"/>
      <c r="AZ74" s="703">
        <f t="shared" si="3"/>
        <v>80000</v>
      </c>
      <c r="BA74" s="704"/>
      <c r="BB74" s="704"/>
      <c r="BC74" s="704"/>
      <c r="BD74" s="704"/>
      <c r="BE74" s="705"/>
    </row>
    <row r="75" spans="1:57" ht="30" customHeight="1" thickBot="1">
      <c r="A75" s="711" t="s">
        <v>677</v>
      </c>
      <c r="B75" s="712"/>
      <c r="C75" s="712"/>
      <c r="D75" s="712"/>
      <c r="E75" s="712"/>
      <c r="F75" s="118">
        <v>1</v>
      </c>
      <c r="G75" s="118">
        <v>1</v>
      </c>
      <c r="H75" s="118">
        <v>6</v>
      </c>
      <c r="I75" s="118">
        <v>4</v>
      </c>
      <c r="J75" s="118">
        <v>3</v>
      </c>
      <c r="K75" s="118">
        <v>0</v>
      </c>
      <c r="L75" s="119">
        <v>8</v>
      </c>
      <c r="M75" s="706">
        <v>3</v>
      </c>
      <c r="N75" s="707"/>
      <c r="O75" s="708"/>
      <c r="P75" s="697">
        <v>1024000</v>
      </c>
      <c r="Q75" s="698"/>
      <c r="R75" s="698"/>
      <c r="S75" s="698"/>
      <c r="T75" s="698"/>
      <c r="U75" s="699"/>
      <c r="V75" s="706"/>
      <c r="W75" s="707"/>
      <c r="X75" s="708"/>
      <c r="Y75" s="697"/>
      <c r="Z75" s="698"/>
      <c r="AA75" s="698"/>
      <c r="AB75" s="698"/>
      <c r="AC75" s="698"/>
      <c r="AD75" s="699"/>
      <c r="AE75" s="706"/>
      <c r="AF75" s="707"/>
      <c r="AG75" s="708"/>
      <c r="AH75" s="709"/>
      <c r="AI75" s="707"/>
      <c r="AJ75" s="707"/>
      <c r="AK75" s="707"/>
      <c r="AL75" s="707"/>
      <c r="AM75" s="710"/>
      <c r="AN75" s="706"/>
      <c r="AO75" s="707"/>
      <c r="AP75" s="708"/>
      <c r="AQ75" s="697"/>
      <c r="AR75" s="698"/>
      <c r="AS75" s="698"/>
      <c r="AT75" s="698"/>
      <c r="AU75" s="698"/>
      <c r="AV75" s="699"/>
      <c r="AW75" s="700">
        <f t="shared" si="2"/>
        <v>3</v>
      </c>
      <c r="AX75" s="701"/>
      <c r="AY75" s="702"/>
      <c r="AZ75" s="703">
        <f t="shared" si="3"/>
        <v>1024000</v>
      </c>
      <c r="BA75" s="704"/>
      <c r="BB75" s="704"/>
      <c r="BC75" s="704"/>
      <c r="BD75" s="704"/>
      <c r="BE75" s="705"/>
    </row>
    <row r="76" spans="1:57" ht="30" customHeight="1" thickBot="1">
      <c r="A76" s="711" t="s">
        <v>675</v>
      </c>
      <c r="B76" s="712"/>
      <c r="C76" s="712"/>
      <c r="D76" s="712"/>
      <c r="E76" s="712"/>
      <c r="F76" s="118">
        <v>1</v>
      </c>
      <c r="G76" s="118">
        <v>1</v>
      </c>
      <c r="H76" s="118">
        <v>6</v>
      </c>
      <c r="I76" s="118">
        <v>4</v>
      </c>
      <c r="J76" s="118">
        <v>3</v>
      </c>
      <c r="K76" s="118">
        <v>0</v>
      </c>
      <c r="L76" s="119">
        <v>9</v>
      </c>
      <c r="M76" s="706">
        <v>6</v>
      </c>
      <c r="N76" s="707"/>
      <c r="O76" s="708"/>
      <c r="P76" s="697">
        <v>2304000</v>
      </c>
      <c r="Q76" s="698"/>
      <c r="R76" s="698"/>
      <c r="S76" s="698"/>
      <c r="T76" s="698"/>
      <c r="U76" s="699"/>
      <c r="V76" s="706"/>
      <c r="W76" s="707"/>
      <c r="X76" s="708"/>
      <c r="Y76" s="697"/>
      <c r="Z76" s="698"/>
      <c r="AA76" s="698"/>
      <c r="AB76" s="698"/>
      <c r="AC76" s="698"/>
      <c r="AD76" s="699"/>
      <c r="AE76" s="706"/>
      <c r="AF76" s="707"/>
      <c r="AG76" s="708"/>
      <c r="AH76" s="709"/>
      <c r="AI76" s="707"/>
      <c r="AJ76" s="707"/>
      <c r="AK76" s="707"/>
      <c r="AL76" s="707"/>
      <c r="AM76" s="710"/>
      <c r="AN76" s="706"/>
      <c r="AO76" s="707"/>
      <c r="AP76" s="708"/>
      <c r="AQ76" s="697"/>
      <c r="AR76" s="698"/>
      <c r="AS76" s="698"/>
      <c r="AT76" s="698"/>
      <c r="AU76" s="698"/>
      <c r="AV76" s="699"/>
      <c r="AW76" s="700">
        <f t="shared" si="2"/>
        <v>6</v>
      </c>
      <c r="AX76" s="701"/>
      <c r="AY76" s="702"/>
      <c r="AZ76" s="703">
        <f t="shared" si="3"/>
        <v>2304000</v>
      </c>
      <c r="BA76" s="704"/>
      <c r="BB76" s="704"/>
      <c r="BC76" s="704"/>
      <c r="BD76" s="704"/>
      <c r="BE76" s="705"/>
    </row>
    <row r="77" spans="1:57" ht="30" customHeight="1" thickBot="1">
      <c r="A77" s="711" t="s">
        <v>678</v>
      </c>
      <c r="B77" s="712"/>
      <c r="C77" s="712"/>
      <c r="D77" s="712"/>
      <c r="E77" s="712"/>
      <c r="F77" s="118">
        <v>1</v>
      </c>
      <c r="G77" s="118">
        <v>1</v>
      </c>
      <c r="H77" s="118">
        <v>6</v>
      </c>
      <c r="I77" s="118">
        <v>4</v>
      </c>
      <c r="J77" s="118">
        <v>3</v>
      </c>
      <c r="K77" s="118">
        <v>1</v>
      </c>
      <c r="L77" s="119">
        <v>0</v>
      </c>
      <c r="M77" s="706">
        <v>7</v>
      </c>
      <c r="N77" s="707"/>
      <c r="O77" s="708"/>
      <c r="P77" s="697">
        <v>2688000</v>
      </c>
      <c r="Q77" s="698"/>
      <c r="R77" s="698"/>
      <c r="S77" s="698"/>
      <c r="T77" s="698"/>
      <c r="U77" s="699"/>
      <c r="V77" s="706"/>
      <c r="W77" s="707"/>
      <c r="X77" s="708"/>
      <c r="Y77" s="697"/>
      <c r="Z77" s="698"/>
      <c r="AA77" s="698"/>
      <c r="AB77" s="698"/>
      <c r="AC77" s="698"/>
      <c r="AD77" s="699"/>
      <c r="AE77" s="706"/>
      <c r="AF77" s="707"/>
      <c r="AG77" s="708"/>
      <c r="AH77" s="709"/>
      <c r="AI77" s="707"/>
      <c r="AJ77" s="707"/>
      <c r="AK77" s="707"/>
      <c r="AL77" s="707"/>
      <c r="AM77" s="710"/>
      <c r="AN77" s="706"/>
      <c r="AO77" s="707"/>
      <c r="AP77" s="708"/>
      <c r="AQ77" s="697"/>
      <c r="AR77" s="698"/>
      <c r="AS77" s="698"/>
      <c r="AT77" s="698"/>
      <c r="AU77" s="698"/>
      <c r="AV77" s="699"/>
      <c r="AW77" s="700">
        <f t="shared" si="2"/>
        <v>7</v>
      </c>
      <c r="AX77" s="701"/>
      <c r="AY77" s="702"/>
      <c r="AZ77" s="703">
        <f t="shared" si="3"/>
        <v>2688000</v>
      </c>
      <c r="BA77" s="704"/>
      <c r="BB77" s="704"/>
      <c r="BC77" s="704"/>
      <c r="BD77" s="704"/>
      <c r="BE77" s="705"/>
    </row>
    <row r="78" spans="1:57" ht="30" customHeight="1" thickBot="1">
      <c r="A78" s="711" t="s">
        <v>679</v>
      </c>
      <c r="B78" s="712"/>
      <c r="C78" s="712"/>
      <c r="D78" s="712"/>
      <c r="E78" s="712"/>
      <c r="F78" s="118">
        <v>1</v>
      </c>
      <c r="G78" s="118">
        <v>1</v>
      </c>
      <c r="H78" s="118">
        <v>6</v>
      </c>
      <c r="I78" s="118">
        <v>4</v>
      </c>
      <c r="J78" s="118">
        <v>3</v>
      </c>
      <c r="K78" s="118">
        <v>1</v>
      </c>
      <c r="L78" s="119">
        <v>1</v>
      </c>
      <c r="M78" s="706">
        <v>1</v>
      </c>
      <c r="N78" s="707"/>
      <c r="O78" s="708"/>
      <c r="P78" s="697">
        <v>256000</v>
      </c>
      <c r="Q78" s="698"/>
      <c r="R78" s="698"/>
      <c r="S78" s="698"/>
      <c r="T78" s="698"/>
      <c r="U78" s="699"/>
      <c r="V78" s="706"/>
      <c r="W78" s="707"/>
      <c r="X78" s="708"/>
      <c r="Y78" s="697"/>
      <c r="Z78" s="698"/>
      <c r="AA78" s="698"/>
      <c r="AB78" s="698"/>
      <c r="AC78" s="698"/>
      <c r="AD78" s="699"/>
      <c r="AE78" s="706"/>
      <c r="AF78" s="707"/>
      <c r="AG78" s="708"/>
      <c r="AH78" s="709"/>
      <c r="AI78" s="707"/>
      <c r="AJ78" s="707"/>
      <c r="AK78" s="707"/>
      <c r="AL78" s="707"/>
      <c r="AM78" s="710"/>
      <c r="AN78" s="706"/>
      <c r="AO78" s="707"/>
      <c r="AP78" s="708"/>
      <c r="AQ78" s="697"/>
      <c r="AR78" s="698"/>
      <c r="AS78" s="698"/>
      <c r="AT78" s="698"/>
      <c r="AU78" s="698"/>
      <c r="AV78" s="699"/>
      <c r="AW78" s="700">
        <f aca="true" t="shared" si="4" ref="AW78:AW93">M78+V78+AE78+AN78</f>
        <v>1</v>
      </c>
      <c r="AX78" s="701"/>
      <c r="AY78" s="702"/>
      <c r="AZ78" s="703">
        <f aca="true" t="shared" si="5" ref="AZ78:AZ110">P78+Y78+AH78+AQ78</f>
        <v>256000</v>
      </c>
      <c r="BA78" s="704"/>
      <c r="BB78" s="704"/>
      <c r="BC78" s="704"/>
      <c r="BD78" s="704"/>
      <c r="BE78" s="705"/>
    </row>
    <row r="79" spans="1:57" ht="30" customHeight="1" thickBot="1">
      <c r="A79" s="711" t="s">
        <v>677</v>
      </c>
      <c r="B79" s="712"/>
      <c r="C79" s="712"/>
      <c r="D79" s="712"/>
      <c r="E79" s="712"/>
      <c r="F79" s="118">
        <v>1</v>
      </c>
      <c r="G79" s="118">
        <v>1</v>
      </c>
      <c r="H79" s="118">
        <v>6</v>
      </c>
      <c r="I79" s="118">
        <v>4</v>
      </c>
      <c r="J79" s="118">
        <v>4</v>
      </c>
      <c r="K79" s="118">
        <v>0</v>
      </c>
      <c r="L79" s="119">
        <v>7</v>
      </c>
      <c r="M79" s="706">
        <v>3</v>
      </c>
      <c r="N79" s="707"/>
      <c r="O79" s="708"/>
      <c r="P79" s="697">
        <v>576000</v>
      </c>
      <c r="Q79" s="698"/>
      <c r="R79" s="698"/>
      <c r="S79" s="698"/>
      <c r="T79" s="698"/>
      <c r="U79" s="699"/>
      <c r="V79" s="706"/>
      <c r="W79" s="707"/>
      <c r="X79" s="708"/>
      <c r="Y79" s="697"/>
      <c r="Z79" s="698"/>
      <c r="AA79" s="698"/>
      <c r="AB79" s="698"/>
      <c r="AC79" s="698"/>
      <c r="AD79" s="699"/>
      <c r="AE79" s="706"/>
      <c r="AF79" s="707"/>
      <c r="AG79" s="708"/>
      <c r="AH79" s="709"/>
      <c r="AI79" s="707"/>
      <c r="AJ79" s="707"/>
      <c r="AK79" s="707"/>
      <c r="AL79" s="707"/>
      <c r="AM79" s="710"/>
      <c r="AN79" s="706"/>
      <c r="AO79" s="707"/>
      <c r="AP79" s="708"/>
      <c r="AQ79" s="697"/>
      <c r="AR79" s="698"/>
      <c r="AS79" s="698"/>
      <c r="AT79" s="698"/>
      <c r="AU79" s="698"/>
      <c r="AV79" s="699"/>
      <c r="AW79" s="700">
        <f t="shared" si="4"/>
        <v>3</v>
      </c>
      <c r="AX79" s="701"/>
      <c r="AY79" s="702"/>
      <c r="AZ79" s="703">
        <f t="shared" si="5"/>
        <v>576000</v>
      </c>
      <c r="BA79" s="704"/>
      <c r="BB79" s="704"/>
      <c r="BC79" s="704"/>
      <c r="BD79" s="704"/>
      <c r="BE79" s="705"/>
    </row>
    <row r="80" spans="1:57" ht="30" customHeight="1" thickBot="1">
      <c r="A80" s="711" t="s">
        <v>675</v>
      </c>
      <c r="B80" s="712"/>
      <c r="C80" s="712"/>
      <c r="D80" s="712"/>
      <c r="E80" s="712"/>
      <c r="F80" s="118">
        <v>1</v>
      </c>
      <c r="G80" s="118">
        <v>1</v>
      </c>
      <c r="H80" s="118">
        <v>6</v>
      </c>
      <c r="I80" s="118">
        <v>4</v>
      </c>
      <c r="J80" s="118">
        <v>4</v>
      </c>
      <c r="K80" s="118">
        <v>0</v>
      </c>
      <c r="L80" s="119">
        <v>8</v>
      </c>
      <c r="M80" s="706">
        <v>4</v>
      </c>
      <c r="N80" s="707"/>
      <c r="O80" s="708"/>
      <c r="P80" s="697">
        <v>768000</v>
      </c>
      <c r="Q80" s="698"/>
      <c r="R80" s="698"/>
      <c r="S80" s="698"/>
      <c r="T80" s="698"/>
      <c r="U80" s="699"/>
      <c r="V80" s="706"/>
      <c r="W80" s="707"/>
      <c r="X80" s="708"/>
      <c r="Y80" s="697"/>
      <c r="Z80" s="698"/>
      <c r="AA80" s="698"/>
      <c r="AB80" s="698"/>
      <c r="AC80" s="698"/>
      <c r="AD80" s="699"/>
      <c r="AE80" s="706"/>
      <c r="AF80" s="707"/>
      <c r="AG80" s="708"/>
      <c r="AH80" s="709"/>
      <c r="AI80" s="707"/>
      <c r="AJ80" s="707"/>
      <c r="AK80" s="707"/>
      <c r="AL80" s="707"/>
      <c r="AM80" s="710"/>
      <c r="AN80" s="706"/>
      <c r="AO80" s="707"/>
      <c r="AP80" s="708"/>
      <c r="AQ80" s="697"/>
      <c r="AR80" s="698"/>
      <c r="AS80" s="698"/>
      <c r="AT80" s="698"/>
      <c r="AU80" s="698"/>
      <c r="AV80" s="699"/>
      <c r="AW80" s="700">
        <f t="shared" si="4"/>
        <v>4</v>
      </c>
      <c r="AX80" s="701"/>
      <c r="AY80" s="702"/>
      <c r="AZ80" s="703">
        <f t="shared" si="5"/>
        <v>768000</v>
      </c>
      <c r="BA80" s="704"/>
      <c r="BB80" s="704"/>
      <c r="BC80" s="704"/>
      <c r="BD80" s="704"/>
      <c r="BE80" s="705"/>
    </row>
    <row r="81" spans="1:57" ht="30" customHeight="1" thickBot="1">
      <c r="A81" s="711" t="s">
        <v>678</v>
      </c>
      <c r="B81" s="712"/>
      <c r="C81" s="712"/>
      <c r="D81" s="712"/>
      <c r="E81" s="712"/>
      <c r="F81" s="118">
        <v>1</v>
      </c>
      <c r="G81" s="118">
        <v>1</v>
      </c>
      <c r="H81" s="118">
        <v>6</v>
      </c>
      <c r="I81" s="118">
        <v>4</v>
      </c>
      <c r="J81" s="118">
        <v>4</v>
      </c>
      <c r="K81" s="118">
        <v>0</v>
      </c>
      <c r="L81" s="119">
        <v>9</v>
      </c>
      <c r="M81" s="706">
        <v>7</v>
      </c>
      <c r="N81" s="707"/>
      <c r="O81" s="708"/>
      <c r="P81" s="697">
        <v>1344000</v>
      </c>
      <c r="Q81" s="698"/>
      <c r="R81" s="698"/>
      <c r="S81" s="698"/>
      <c r="T81" s="698"/>
      <c r="U81" s="699"/>
      <c r="V81" s="706"/>
      <c r="W81" s="707"/>
      <c r="X81" s="708"/>
      <c r="Y81" s="697"/>
      <c r="Z81" s="698"/>
      <c r="AA81" s="698"/>
      <c r="AB81" s="698"/>
      <c r="AC81" s="698"/>
      <c r="AD81" s="699"/>
      <c r="AE81" s="706"/>
      <c r="AF81" s="707"/>
      <c r="AG81" s="708"/>
      <c r="AH81" s="709"/>
      <c r="AI81" s="707"/>
      <c r="AJ81" s="707"/>
      <c r="AK81" s="707"/>
      <c r="AL81" s="707"/>
      <c r="AM81" s="710"/>
      <c r="AN81" s="706"/>
      <c r="AO81" s="707"/>
      <c r="AP81" s="708"/>
      <c r="AQ81" s="697"/>
      <c r="AR81" s="698"/>
      <c r="AS81" s="698"/>
      <c r="AT81" s="698"/>
      <c r="AU81" s="698"/>
      <c r="AV81" s="699"/>
      <c r="AW81" s="700">
        <f t="shared" si="4"/>
        <v>7</v>
      </c>
      <c r="AX81" s="701"/>
      <c r="AY81" s="702"/>
      <c r="AZ81" s="703">
        <f t="shared" si="5"/>
        <v>1344000</v>
      </c>
      <c r="BA81" s="704"/>
      <c r="BB81" s="704"/>
      <c r="BC81" s="704"/>
      <c r="BD81" s="704"/>
      <c r="BE81" s="705"/>
    </row>
    <row r="82" spans="1:57" ht="30" customHeight="1" thickBot="1">
      <c r="A82" s="711" t="s">
        <v>675</v>
      </c>
      <c r="B82" s="712"/>
      <c r="C82" s="712"/>
      <c r="D82" s="712"/>
      <c r="E82" s="712"/>
      <c r="F82" s="118">
        <v>1</v>
      </c>
      <c r="G82" s="118">
        <v>1</v>
      </c>
      <c r="H82" s="118">
        <v>6</v>
      </c>
      <c r="I82" s="118">
        <v>4</v>
      </c>
      <c r="J82" s="118">
        <v>5</v>
      </c>
      <c r="K82" s="118">
        <v>0</v>
      </c>
      <c r="L82" s="119">
        <v>8</v>
      </c>
      <c r="M82" s="706">
        <v>23</v>
      </c>
      <c r="N82" s="707"/>
      <c r="O82" s="708"/>
      <c r="P82" s="697">
        <v>4352000</v>
      </c>
      <c r="Q82" s="698"/>
      <c r="R82" s="698"/>
      <c r="S82" s="698"/>
      <c r="T82" s="698"/>
      <c r="U82" s="699"/>
      <c r="V82" s="706"/>
      <c r="W82" s="707"/>
      <c r="X82" s="708"/>
      <c r="Y82" s="697"/>
      <c r="Z82" s="698"/>
      <c r="AA82" s="698"/>
      <c r="AB82" s="698"/>
      <c r="AC82" s="698"/>
      <c r="AD82" s="699"/>
      <c r="AE82" s="706"/>
      <c r="AF82" s="707"/>
      <c r="AG82" s="708"/>
      <c r="AH82" s="709"/>
      <c r="AI82" s="707"/>
      <c r="AJ82" s="707"/>
      <c r="AK82" s="707"/>
      <c r="AL82" s="707"/>
      <c r="AM82" s="710"/>
      <c r="AN82" s="706"/>
      <c r="AO82" s="707"/>
      <c r="AP82" s="708"/>
      <c r="AQ82" s="697"/>
      <c r="AR82" s="698"/>
      <c r="AS82" s="698"/>
      <c r="AT82" s="698"/>
      <c r="AU82" s="698"/>
      <c r="AV82" s="699"/>
      <c r="AW82" s="700">
        <f t="shared" si="4"/>
        <v>23</v>
      </c>
      <c r="AX82" s="701"/>
      <c r="AY82" s="702"/>
      <c r="AZ82" s="703">
        <f t="shared" si="5"/>
        <v>4352000</v>
      </c>
      <c r="BA82" s="704"/>
      <c r="BB82" s="704"/>
      <c r="BC82" s="704"/>
      <c r="BD82" s="704"/>
      <c r="BE82" s="705"/>
    </row>
    <row r="83" spans="1:57" ht="30" customHeight="1" thickBot="1">
      <c r="A83" s="711" t="s">
        <v>678</v>
      </c>
      <c r="B83" s="712"/>
      <c r="C83" s="712"/>
      <c r="D83" s="712"/>
      <c r="E83" s="712"/>
      <c r="F83" s="118">
        <v>1</v>
      </c>
      <c r="G83" s="118">
        <v>1</v>
      </c>
      <c r="H83" s="118">
        <v>6</v>
      </c>
      <c r="I83" s="118">
        <v>4</v>
      </c>
      <c r="J83" s="118">
        <v>5</v>
      </c>
      <c r="K83" s="118">
        <v>0</v>
      </c>
      <c r="L83" s="119">
        <v>9</v>
      </c>
      <c r="M83" s="706">
        <v>29</v>
      </c>
      <c r="N83" s="707"/>
      <c r="O83" s="708"/>
      <c r="P83" s="697">
        <v>5568000</v>
      </c>
      <c r="Q83" s="698"/>
      <c r="R83" s="698"/>
      <c r="S83" s="698"/>
      <c r="T83" s="698"/>
      <c r="U83" s="699"/>
      <c r="V83" s="713"/>
      <c r="W83" s="707"/>
      <c r="X83" s="708"/>
      <c r="Y83" s="697"/>
      <c r="Z83" s="698"/>
      <c r="AA83" s="698"/>
      <c r="AB83" s="698"/>
      <c r="AC83" s="698"/>
      <c r="AD83" s="699"/>
      <c r="AE83" s="706"/>
      <c r="AF83" s="707"/>
      <c r="AG83" s="708"/>
      <c r="AH83" s="709"/>
      <c r="AI83" s="707"/>
      <c r="AJ83" s="707"/>
      <c r="AK83" s="707"/>
      <c r="AL83" s="707"/>
      <c r="AM83" s="710"/>
      <c r="AN83" s="706"/>
      <c r="AO83" s="707"/>
      <c r="AP83" s="708"/>
      <c r="AQ83" s="697"/>
      <c r="AR83" s="698"/>
      <c r="AS83" s="698"/>
      <c r="AT83" s="698"/>
      <c r="AU83" s="698"/>
      <c r="AV83" s="699"/>
      <c r="AW83" s="700">
        <f t="shared" si="4"/>
        <v>29</v>
      </c>
      <c r="AX83" s="701"/>
      <c r="AY83" s="702"/>
      <c r="AZ83" s="703">
        <f t="shared" si="5"/>
        <v>5568000</v>
      </c>
      <c r="BA83" s="704"/>
      <c r="BB83" s="704"/>
      <c r="BC83" s="704"/>
      <c r="BD83" s="704"/>
      <c r="BE83" s="705"/>
    </row>
    <row r="84" spans="1:57" ht="30" customHeight="1" thickBot="1">
      <c r="A84" s="711" t="s">
        <v>680</v>
      </c>
      <c r="B84" s="712"/>
      <c r="C84" s="712"/>
      <c r="D84" s="712"/>
      <c r="E84" s="712"/>
      <c r="F84" s="118">
        <v>1</v>
      </c>
      <c r="G84" s="118">
        <v>1</v>
      </c>
      <c r="H84" s="118">
        <v>6</v>
      </c>
      <c r="I84" s="118">
        <v>4</v>
      </c>
      <c r="J84" s="118">
        <v>6</v>
      </c>
      <c r="K84" s="118">
        <v>0</v>
      </c>
      <c r="L84" s="119">
        <v>1</v>
      </c>
      <c r="M84" s="706">
        <v>6</v>
      </c>
      <c r="N84" s="707"/>
      <c r="O84" s="708"/>
      <c r="P84" s="697">
        <v>1440000</v>
      </c>
      <c r="Q84" s="698"/>
      <c r="R84" s="698"/>
      <c r="S84" s="698"/>
      <c r="T84" s="698"/>
      <c r="U84" s="699"/>
      <c r="V84" s="706"/>
      <c r="W84" s="707"/>
      <c r="X84" s="708"/>
      <c r="Y84" s="697"/>
      <c r="Z84" s="698"/>
      <c r="AA84" s="698"/>
      <c r="AB84" s="698"/>
      <c r="AC84" s="698"/>
      <c r="AD84" s="699"/>
      <c r="AE84" s="706"/>
      <c r="AF84" s="707"/>
      <c r="AG84" s="708"/>
      <c r="AH84" s="709"/>
      <c r="AI84" s="707"/>
      <c r="AJ84" s="707"/>
      <c r="AK84" s="707"/>
      <c r="AL84" s="707"/>
      <c r="AM84" s="710"/>
      <c r="AN84" s="706"/>
      <c r="AO84" s="707"/>
      <c r="AP84" s="708"/>
      <c r="AQ84" s="697"/>
      <c r="AR84" s="698"/>
      <c r="AS84" s="698"/>
      <c r="AT84" s="698"/>
      <c r="AU84" s="698"/>
      <c r="AV84" s="699"/>
      <c r="AW84" s="700">
        <f t="shared" si="4"/>
        <v>6</v>
      </c>
      <c r="AX84" s="701"/>
      <c r="AY84" s="702"/>
      <c r="AZ84" s="703">
        <f t="shared" si="5"/>
        <v>1440000</v>
      </c>
      <c r="BA84" s="704"/>
      <c r="BB84" s="704"/>
      <c r="BC84" s="704"/>
      <c r="BD84" s="704"/>
      <c r="BE84" s="705"/>
    </row>
    <row r="85" spans="1:57" ht="30" customHeight="1" thickBot="1">
      <c r="A85" s="711" t="s">
        <v>681</v>
      </c>
      <c r="B85" s="712"/>
      <c r="C85" s="712"/>
      <c r="D85" s="712"/>
      <c r="E85" s="712"/>
      <c r="F85" s="118">
        <v>1</v>
      </c>
      <c r="G85" s="118">
        <v>1</v>
      </c>
      <c r="H85" s="118">
        <v>6</v>
      </c>
      <c r="I85" s="118">
        <v>0</v>
      </c>
      <c r="J85" s="118">
        <v>5</v>
      </c>
      <c r="K85" s="118">
        <v>0</v>
      </c>
      <c r="L85" s="119">
        <v>1</v>
      </c>
      <c r="M85" s="706">
        <v>2081</v>
      </c>
      <c r="N85" s="707"/>
      <c r="O85" s="708"/>
      <c r="P85" s="697">
        <v>47863000</v>
      </c>
      <c r="Q85" s="698"/>
      <c r="R85" s="698"/>
      <c r="S85" s="698"/>
      <c r="T85" s="698"/>
      <c r="U85" s="699"/>
      <c r="V85" s="706"/>
      <c r="W85" s="707"/>
      <c r="X85" s="708"/>
      <c r="Y85" s="697"/>
      <c r="Z85" s="698"/>
      <c r="AA85" s="698"/>
      <c r="AB85" s="698"/>
      <c r="AC85" s="698"/>
      <c r="AD85" s="699"/>
      <c r="AE85" s="706"/>
      <c r="AF85" s="707"/>
      <c r="AG85" s="708"/>
      <c r="AH85" s="709"/>
      <c r="AI85" s="707"/>
      <c r="AJ85" s="707"/>
      <c r="AK85" s="707"/>
      <c r="AL85" s="707"/>
      <c r="AM85" s="710"/>
      <c r="AN85" s="706"/>
      <c r="AO85" s="707"/>
      <c r="AP85" s="708"/>
      <c r="AQ85" s="697"/>
      <c r="AR85" s="698"/>
      <c r="AS85" s="698"/>
      <c r="AT85" s="698"/>
      <c r="AU85" s="698"/>
      <c r="AV85" s="699"/>
      <c r="AW85" s="700">
        <f t="shared" si="4"/>
        <v>2081</v>
      </c>
      <c r="AX85" s="701"/>
      <c r="AY85" s="702"/>
      <c r="AZ85" s="703">
        <f t="shared" si="5"/>
        <v>47863000</v>
      </c>
      <c r="BA85" s="704"/>
      <c r="BB85" s="704"/>
      <c r="BC85" s="704"/>
      <c r="BD85" s="704"/>
      <c r="BE85" s="705"/>
    </row>
    <row r="86" spans="1:57" ht="30" customHeight="1" thickBot="1">
      <c r="A86" s="711" t="s">
        <v>682</v>
      </c>
      <c r="B86" s="712"/>
      <c r="C86" s="712"/>
      <c r="D86" s="712"/>
      <c r="E86" s="712"/>
      <c r="F86" s="118">
        <v>1</v>
      </c>
      <c r="G86" s="118">
        <v>1</v>
      </c>
      <c r="H86" s="118">
        <v>6</v>
      </c>
      <c r="I86" s="118">
        <v>0</v>
      </c>
      <c r="J86" s="118">
        <v>5</v>
      </c>
      <c r="K86" s="118">
        <v>0</v>
      </c>
      <c r="L86" s="119">
        <v>2</v>
      </c>
      <c r="M86" s="706">
        <v>512</v>
      </c>
      <c r="N86" s="707"/>
      <c r="O86" s="708"/>
      <c r="P86" s="697">
        <v>16486400</v>
      </c>
      <c r="Q86" s="698"/>
      <c r="R86" s="698"/>
      <c r="S86" s="698"/>
      <c r="T86" s="698"/>
      <c r="U86" s="699"/>
      <c r="V86" s="706"/>
      <c r="W86" s="707"/>
      <c r="X86" s="708"/>
      <c r="Y86" s="697"/>
      <c r="Z86" s="698"/>
      <c r="AA86" s="698"/>
      <c r="AB86" s="698"/>
      <c r="AC86" s="698"/>
      <c r="AD86" s="699"/>
      <c r="AE86" s="706"/>
      <c r="AF86" s="707"/>
      <c r="AG86" s="708"/>
      <c r="AH86" s="709"/>
      <c r="AI86" s="707"/>
      <c r="AJ86" s="707"/>
      <c r="AK86" s="707"/>
      <c r="AL86" s="707"/>
      <c r="AM86" s="710"/>
      <c r="AN86" s="706"/>
      <c r="AO86" s="707"/>
      <c r="AP86" s="708"/>
      <c r="AQ86" s="697"/>
      <c r="AR86" s="698"/>
      <c r="AS86" s="698"/>
      <c r="AT86" s="698"/>
      <c r="AU86" s="698"/>
      <c r="AV86" s="699"/>
      <c r="AW86" s="700">
        <f t="shared" si="4"/>
        <v>512</v>
      </c>
      <c r="AX86" s="701"/>
      <c r="AY86" s="702"/>
      <c r="AZ86" s="703">
        <f t="shared" si="5"/>
        <v>16486400</v>
      </c>
      <c r="BA86" s="704"/>
      <c r="BB86" s="704"/>
      <c r="BC86" s="704"/>
      <c r="BD86" s="704"/>
      <c r="BE86" s="705"/>
    </row>
    <row r="87" spans="1:57" ht="30" customHeight="1" thickBot="1">
      <c r="A87" s="711" t="s">
        <v>682</v>
      </c>
      <c r="B87" s="712"/>
      <c r="C87" s="712"/>
      <c r="D87" s="712"/>
      <c r="E87" s="712"/>
      <c r="F87" s="118">
        <v>1</v>
      </c>
      <c r="G87" s="118">
        <v>1</v>
      </c>
      <c r="H87" s="118">
        <v>6</v>
      </c>
      <c r="I87" s="118">
        <v>0</v>
      </c>
      <c r="J87" s="118">
        <v>5</v>
      </c>
      <c r="K87" s="118">
        <v>0</v>
      </c>
      <c r="L87" s="119">
        <v>3</v>
      </c>
      <c r="M87" s="706">
        <v>276</v>
      </c>
      <c r="N87" s="707"/>
      <c r="O87" s="708"/>
      <c r="P87" s="697">
        <v>8897933</v>
      </c>
      <c r="Q87" s="698"/>
      <c r="R87" s="698"/>
      <c r="S87" s="698"/>
      <c r="T87" s="698"/>
      <c r="U87" s="699"/>
      <c r="V87" s="706"/>
      <c r="W87" s="707"/>
      <c r="X87" s="708"/>
      <c r="Y87" s="697"/>
      <c r="Z87" s="698"/>
      <c r="AA87" s="698"/>
      <c r="AB87" s="698"/>
      <c r="AC87" s="698"/>
      <c r="AD87" s="699"/>
      <c r="AE87" s="706"/>
      <c r="AF87" s="707"/>
      <c r="AG87" s="708"/>
      <c r="AH87" s="709"/>
      <c r="AI87" s="707"/>
      <c r="AJ87" s="707"/>
      <c r="AK87" s="707"/>
      <c r="AL87" s="707"/>
      <c r="AM87" s="710"/>
      <c r="AN87" s="706"/>
      <c r="AO87" s="707"/>
      <c r="AP87" s="708"/>
      <c r="AQ87" s="697"/>
      <c r="AR87" s="698"/>
      <c r="AS87" s="698"/>
      <c r="AT87" s="698"/>
      <c r="AU87" s="698"/>
      <c r="AV87" s="699"/>
      <c r="AW87" s="700">
        <f t="shared" si="4"/>
        <v>276</v>
      </c>
      <c r="AX87" s="701"/>
      <c r="AY87" s="702"/>
      <c r="AZ87" s="703">
        <f t="shared" si="5"/>
        <v>8897933</v>
      </c>
      <c r="BA87" s="704"/>
      <c r="BB87" s="704"/>
      <c r="BC87" s="704"/>
      <c r="BD87" s="704"/>
      <c r="BE87" s="705"/>
    </row>
    <row r="88" spans="1:57" ht="30" customHeight="1" thickBot="1">
      <c r="A88" s="778" t="s">
        <v>683</v>
      </c>
      <c r="B88" s="779"/>
      <c r="C88" s="779"/>
      <c r="D88" s="779"/>
      <c r="E88" s="779"/>
      <c r="F88" s="118">
        <v>1</v>
      </c>
      <c r="G88" s="118">
        <v>1</v>
      </c>
      <c r="H88" s="118">
        <v>6</v>
      </c>
      <c r="I88" s="118">
        <v>0</v>
      </c>
      <c r="J88" s="118">
        <v>6</v>
      </c>
      <c r="K88" s="118">
        <v>0</v>
      </c>
      <c r="L88" s="119">
        <v>3</v>
      </c>
      <c r="M88" s="706">
        <v>21</v>
      </c>
      <c r="N88" s="707"/>
      <c r="O88" s="708"/>
      <c r="P88" s="697">
        <v>437333</v>
      </c>
      <c r="Q88" s="698"/>
      <c r="R88" s="698"/>
      <c r="S88" s="698"/>
      <c r="T88" s="698"/>
      <c r="U88" s="699"/>
      <c r="V88" s="706"/>
      <c r="W88" s="707"/>
      <c r="X88" s="708"/>
      <c r="Y88" s="697"/>
      <c r="Z88" s="698"/>
      <c r="AA88" s="698"/>
      <c r="AB88" s="698"/>
      <c r="AC88" s="698"/>
      <c r="AD88" s="699"/>
      <c r="AE88" s="706"/>
      <c r="AF88" s="707"/>
      <c r="AG88" s="708"/>
      <c r="AH88" s="709"/>
      <c r="AI88" s="707"/>
      <c r="AJ88" s="707"/>
      <c r="AK88" s="707"/>
      <c r="AL88" s="707"/>
      <c r="AM88" s="710"/>
      <c r="AN88" s="706"/>
      <c r="AO88" s="707"/>
      <c r="AP88" s="708"/>
      <c r="AQ88" s="697"/>
      <c r="AR88" s="698"/>
      <c r="AS88" s="698"/>
      <c r="AT88" s="698"/>
      <c r="AU88" s="698"/>
      <c r="AV88" s="699"/>
      <c r="AW88" s="700">
        <f t="shared" si="4"/>
        <v>21</v>
      </c>
      <c r="AX88" s="701"/>
      <c r="AY88" s="702"/>
      <c r="AZ88" s="703">
        <f t="shared" si="5"/>
        <v>437333</v>
      </c>
      <c r="BA88" s="704"/>
      <c r="BB88" s="704"/>
      <c r="BC88" s="704"/>
      <c r="BD88" s="704"/>
      <c r="BE88" s="705"/>
    </row>
    <row r="89" spans="1:57" ht="30" customHeight="1" thickBot="1">
      <c r="A89" s="778" t="s">
        <v>684</v>
      </c>
      <c r="B89" s="779"/>
      <c r="C89" s="779"/>
      <c r="D89" s="779"/>
      <c r="E89" s="779"/>
      <c r="F89" s="118">
        <v>1</v>
      </c>
      <c r="G89" s="118">
        <v>1</v>
      </c>
      <c r="H89" s="118">
        <v>6</v>
      </c>
      <c r="I89" s="118">
        <v>0</v>
      </c>
      <c r="J89" s="118">
        <v>6</v>
      </c>
      <c r="K89" s="118">
        <v>0</v>
      </c>
      <c r="L89" s="119">
        <v>4</v>
      </c>
      <c r="M89" s="706">
        <v>45</v>
      </c>
      <c r="N89" s="707"/>
      <c r="O89" s="708"/>
      <c r="P89" s="697">
        <v>2747000</v>
      </c>
      <c r="Q89" s="698"/>
      <c r="R89" s="698"/>
      <c r="S89" s="698"/>
      <c r="T89" s="698"/>
      <c r="U89" s="699"/>
      <c r="V89" s="706"/>
      <c r="W89" s="707"/>
      <c r="X89" s="708"/>
      <c r="Y89" s="697"/>
      <c r="Z89" s="698"/>
      <c r="AA89" s="698"/>
      <c r="AB89" s="698"/>
      <c r="AC89" s="698"/>
      <c r="AD89" s="699"/>
      <c r="AE89" s="706"/>
      <c r="AF89" s="707"/>
      <c r="AG89" s="708"/>
      <c r="AH89" s="709"/>
      <c r="AI89" s="707"/>
      <c r="AJ89" s="707"/>
      <c r="AK89" s="707"/>
      <c r="AL89" s="707"/>
      <c r="AM89" s="710"/>
      <c r="AN89" s="706"/>
      <c r="AO89" s="707"/>
      <c r="AP89" s="708"/>
      <c r="AQ89" s="697"/>
      <c r="AR89" s="698"/>
      <c r="AS89" s="698"/>
      <c r="AT89" s="698"/>
      <c r="AU89" s="698"/>
      <c r="AV89" s="699"/>
      <c r="AW89" s="700">
        <f t="shared" si="4"/>
        <v>45</v>
      </c>
      <c r="AX89" s="701"/>
      <c r="AY89" s="702"/>
      <c r="AZ89" s="703">
        <f t="shared" si="5"/>
        <v>2747000</v>
      </c>
      <c r="BA89" s="704"/>
      <c r="BB89" s="704"/>
      <c r="BC89" s="704"/>
      <c r="BD89" s="704"/>
      <c r="BE89" s="705"/>
    </row>
    <row r="90" spans="1:57" ht="30" customHeight="1" thickBot="1">
      <c r="A90" s="809" t="s">
        <v>685</v>
      </c>
      <c r="B90" s="810"/>
      <c r="C90" s="810"/>
      <c r="D90" s="810"/>
      <c r="E90" s="811"/>
      <c r="F90" s="118">
        <v>1</v>
      </c>
      <c r="G90" s="118">
        <v>1</v>
      </c>
      <c r="H90" s="118">
        <v>6</v>
      </c>
      <c r="I90" s="118">
        <v>0</v>
      </c>
      <c r="J90" s="118">
        <v>6</v>
      </c>
      <c r="K90" s="118">
        <v>0</v>
      </c>
      <c r="L90" s="119">
        <v>3</v>
      </c>
      <c r="M90" s="706">
        <v>89</v>
      </c>
      <c r="N90" s="707"/>
      <c r="O90" s="708"/>
      <c r="P90" s="697">
        <v>6387333</v>
      </c>
      <c r="Q90" s="698"/>
      <c r="R90" s="698"/>
      <c r="S90" s="698"/>
      <c r="T90" s="698"/>
      <c r="U90" s="699"/>
      <c r="V90" s="706"/>
      <c r="W90" s="707"/>
      <c r="X90" s="708"/>
      <c r="Y90" s="697"/>
      <c r="Z90" s="698"/>
      <c r="AA90" s="698"/>
      <c r="AB90" s="698"/>
      <c r="AC90" s="698"/>
      <c r="AD90" s="699"/>
      <c r="AE90" s="706"/>
      <c r="AF90" s="707"/>
      <c r="AG90" s="708"/>
      <c r="AH90" s="709"/>
      <c r="AI90" s="707"/>
      <c r="AJ90" s="707"/>
      <c r="AK90" s="707"/>
      <c r="AL90" s="707"/>
      <c r="AM90" s="710"/>
      <c r="AN90" s="706"/>
      <c r="AO90" s="707"/>
      <c r="AP90" s="708"/>
      <c r="AQ90" s="697"/>
      <c r="AR90" s="698"/>
      <c r="AS90" s="698"/>
      <c r="AT90" s="698"/>
      <c r="AU90" s="698"/>
      <c r="AV90" s="699"/>
      <c r="AW90" s="700">
        <f t="shared" si="4"/>
        <v>89</v>
      </c>
      <c r="AX90" s="701"/>
      <c r="AY90" s="702"/>
      <c r="AZ90" s="703">
        <f t="shared" si="5"/>
        <v>6387333</v>
      </c>
      <c r="BA90" s="704"/>
      <c r="BB90" s="704"/>
      <c r="BC90" s="704"/>
      <c r="BD90" s="704"/>
      <c r="BE90" s="705"/>
    </row>
    <row r="91" spans="1:57" ht="30" customHeight="1" thickBot="1">
      <c r="A91" s="778" t="s">
        <v>686</v>
      </c>
      <c r="B91" s="779"/>
      <c r="C91" s="779"/>
      <c r="D91" s="779"/>
      <c r="E91" s="779"/>
      <c r="F91" s="118">
        <v>1</v>
      </c>
      <c r="G91" s="118">
        <v>1</v>
      </c>
      <c r="H91" s="118">
        <v>6</v>
      </c>
      <c r="I91" s="118">
        <v>0</v>
      </c>
      <c r="J91" s="118">
        <v>8</v>
      </c>
      <c r="K91" s="118">
        <v>0</v>
      </c>
      <c r="L91" s="119">
        <v>3</v>
      </c>
      <c r="M91" s="706">
        <v>22</v>
      </c>
      <c r="N91" s="707"/>
      <c r="O91" s="708"/>
      <c r="P91" s="697">
        <v>1573000</v>
      </c>
      <c r="Q91" s="698"/>
      <c r="R91" s="698"/>
      <c r="S91" s="698"/>
      <c r="T91" s="698"/>
      <c r="U91" s="699"/>
      <c r="V91" s="706"/>
      <c r="W91" s="707"/>
      <c r="X91" s="708"/>
      <c r="Y91" s="697"/>
      <c r="Z91" s="698"/>
      <c r="AA91" s="698"/>
      <c r="AB91" s="698"/>
      <c r="AC91" s="698"/>
      <c r="AD91" s="699"/>
      <c r="AE91" s="706"/>
      <c r="AF91" s="707"/>
      <c r="AG91" s="708"/>
      <c r="AH91" s="709"/>
      <c r="AI91" s="707"/>
      <c r="AJ91" s="707"/>
      <c r="AK91" s="707"/>
      <c r="AL91" s="707"/>
      <c r="AM91" s="710"/>
      <c r="AN91" s="706"/>
      <c r="AO91" s="707"/>
      <c r="AP91" s="708"/>
      <c r="AQ91" s="697"/>
      <c r="AR91" s="698"/>
      <c r="AS91" s="698"/>
      <c r="AT91" s="698"/>
      <c r="AU91" s="698"/>
      <c r="AV91" s="699"/>
      <c r="AW91" s="700">
        <f t="shared" si="4"/>
        <v>22</v>
      </c>
      <c r="AX91" s="701"/>
      <c r="AY91" s="702"/>
      <c r="AZ91" s="703">
        <f t="shared" si="5"/>
        <v>1573000</v>
      </c>
      <c r="BA91" s="704"/>
      <c r="BB91" s="704"/>
      <c r="BC91" s="704"/>
      <c r="BD91" s="704"/>
      <c r="BE91" s="705"/>
    </row>
    <row r="92" spans="1:57" ht="30" customHeight="1" thickBot="1">
      <c r="A92" s="778" t="s">
        <v>687</v>
      </c>
      <c r="B92" s="779"/>
      <c r="C92" s="779"/>
      <c r="D92" s="779"/>
      <c r="E92" s="779"/>
      <c r="F92" s="118">
        <v>1</v>
      </c>
      <c r="G92" s="118">
        <v>1</v>
      </c>
      <c r="H92" s="118">
        <v>6</v>
      </c>
      <c r="I92" s="118">
        <v>0</v>
      </c>
      <c r="J92" s="118">
        <v>8</v>
      </c>
      <c r="K92" s="118">
        <v>0</v>
      </c>
      <c r="L92" s="119">
        <v>4</v>
      </c>
      <c r="M92" s="706">
        <v>45</v>
      </c>
      <c r="N92" s="707"/>
      <c r="O92" s="708"/>
      <c r="P92" s="697">
        <v>3241333</v>
      </c>
      <c r="Q92" s="698"/>
      <c r="R92" s="698"/>
      <c r="S92" s="698"/>
      <c r="T92" s="698"/>
      <c r="U92" s="699"/>
      <c r="V92" s="706"/>
      <c r="W92" s="707"/>
      <c r="X92" s="708"/>
      <c r="Y92" s="697"/>
      <c r="Z92" s="698"/>
      <c r="AA92" s="698"/>
      <c r="AB92" s="698"/>
      <c r="AC92" s="698"/>
      <c r="AD92" s="699"/>
      <c r="AE92" s="706"/>
      <c r="AF92" s="707"/>
      <c r="AG92" s="708"/>
      <c r="AH92" s="709"/>
      <c r="AI92" s="707"/>
      <c r="AJ92" s="707"/>
      <c r="AK92" s="707"/>
      <c r="AL92" s="707"/>
      <c r="AM92" s="710"/>
      <c r="AN92" s="706"/>
      <c r="AO92" s="707"/>
      <c r="AP92" s="708"/>
      <c r="AQ92" s="697"/>
      <c r="AR92" s="698"/>
      <c r="AS92" s="698"/>
      <c r="AT92" s="698"/>
      <c r="AU92" s="698"/>
      <c r="AV92" s="699"/>
      <c r="AW92" s="700">
        <f t="shared" si="4"/>
        <v>45</v>
      </c>
      <c r="AX92" s="701"/>
      <c r="AY92" s="702"/>
      <c r="AZ92" s="703">
        <f t="shared" si="5"/>
        <v>3241333</v>
      </c>
      <c r="BA92" s="704"/>
      <c r="BB92" s="704"/>
      <c r="BC92" s="704"/>
      <c r="BD92" s="704"/>
      <c r="BE92" s="705"/>
    </row>
    <row r="93" spans="1:57" ht="30" customHeight="1" thickBot="1">
      <c r="A93" s="778" t="s">
        <v>686</v>
      </c>
      <c r="B93" s="779"/>
      <c r="C93" s="779"/>
      <c r="D93" s="779"/>
      <c r="E93" s="779"/>
      <c r="F93" s="118">
        <v>1</v>
      </c>
      <c r="G93" s="118">
        <v>1</v>
      </c>
      <c r="H93" s="118">
        <v>6</v>
      </c>
      <c r="I93" s="118">
        <v>0</v>
      </c>
      <c r="J93" s="118">
        <v>8</v>
      </c>
      <c r="K93" s="118">
        <v>0</v>
      </c>
      <c r="L93" s="119">
        <v>6</v>
      </c>
      <c r="M93" s="706">
        <v>11</v>
      </c>
      <c r="N93" s="707"/>
      <c r="O93" s="708"/>
      <c r="P93" s="697">
        <v>762667</v>
      </c>
      <c r="Q93" s="698"/>
      <c r="R93" s="698"/>
      <c r="S93" s="698"/>
      <c r="T93" s="698"/>
      <c r="U93" s="699"/>
      <c r="V93" s="706"/>
      <c r="W93" s="707"/>
      <c r="X93" s="708"/>
      <c r="Y93" s="697"/>
      <c r="Z93" s="698"/>
      <c r="AA93" s="698"/>
      <c r="AB93" s="698"/>
      <c r="AC93" s="698"/>
      <c r="AD93" s="699"/>
      <c r="AE93" s="706"/>
      <c r="AF93" s="707"/>
      <c r="AG93" s="708"/>
      <c r="AH93" s="709"/>
      <c r="AI93" s="707"/>
      <c r="AJ93" s="707"/>
      <c r="AK93" s="707"/>
      <c r="AL93" s="707"/>
      <c r="AM93" s="710"/>
      <c r="AN93" s="706"/>
      <c r="AO93" s="707"/>
      <c r="AP93" s="708"/>
      <c r="AQ93" s="697"/>
      <c r="AR93" s="698"/>
      <c r="AS93" s="698"/>
      <c r="AT93" s="698"/>
      <c r="AU93" s="698"/>
      <c r="AV93" s="699"/>
      <c r="AW93" s="700">
        <f t="shared" si="4"/>
        <v>11</v>
      </c>
      <c r="AX93" s="701"/>
      <c r="AY93" s="702"/>
      <c r="AZ93" s="703">
        <f t="shared" si="5"/>
        <v>762667</v>
      </c>
      <c r="BA93" s="704"/>
      <c r="BB93" s="704"/>
      <c r="BC93" s="704"/>
      <c r="BD93" s="704"/>
      <c r="BE93" s="705"/>
    </row>
    <row r="94" spans="1:57" ht="30" customHeight="1" thickBot="1">
      <c r="A94" s="711" t="s">
        <v>688</v>
      </c>
      <c r="B94" s="712"/>
      <c r="C94" s="712"/>
      <c r="D94" s="712"/>
      <c r="E94" s="712"/>
      <c r="F94" s="118">
        <v>1</v>
      </c>
      <c r="G94" s="118">
        <v>1</v>
      </c>
      <c r="H94" s="118">
        <v>6</v>
      </c>
      <c r="I94" s="118">
        <v>0</v>
      </c>
      <c r="J94" s="118">
        <v>9</v>
      </c>
      <c r="K94" s="118">
        <v>0</v>
      </c>
      <c r="L94" s="119">
        <v>1</v>
      </c>
      <c r="M94" s="706">
        <v>6583</v>
      </c>
      <c r="N94" s="707"/>
      <c r="O94" s="708"/>
      <c r="P94" s="697">
        <v>4741440</v>
      </c>
      <c r="Q94" s="698"/>
      <c r="R94" s="698"/>
      <c r="S94" s="698"/>
      <c r="T94" s="698"/>
      <c r="U94" s="699"/>
      <c r="V94" s="706"/>
      <c r="W94" s="707"/>
      <c r="X94" s="708"/>
      <c r="Y94" s="697"/>
      <c r="Z94" s="698"/>
      <c r="AA94" s="698"/>
      <c r="AB94" s="698"/>
      <c r="AC94" s="698"/>
      <c r="AD94" s="699"/>
      <c r="AE94" s="706"/>
      <c r="AF94" s="707"/>
      <c r="AG94" s="708"/>
      <c r="AH94" s="709"/>
      <c r="AI94" s="707"/>
      <c r="AJ94" s="707"/>
      <c r="AK94" s="707"/>
      <c r="AL94" s="707"/>
      <c r="AM94" s="710"/>
      <c r="AN94" s="706"/>
      <c r="AO94" s="707"/>
      <c r="AP94" s="708"/>
      <c r="AQ94" s="697"/>
      <c r="AR94" s="698"/>
      <c r="AS94" s="698"/>
      <c r="AT94" s="698"/>
      <c r="AU94" s="698"/>
      <c r="AV94" s="699"/>
      <c r="AW94" s="700">
        <v>6585</v>
      </c>
      <c r="AX94" s="701"/>
      <c r="AY94" s="702"/>
      <c r="AZ94" s="703">
        <f t="shared" si="5"/>
        <v>4741440</v>
      </c>
      <c r="BA94" s="704"/>
      <c r="BB94" s="704"/>
      <c r="BC94" s="704"/>
      <c r="BD94" s="704"/>
      <c r="BE94" s="705"/>
    </row>
    <row r="95" spans="1:57" ht="30" customHeight="1" thickBot="1">
      <c r="A95" s="711" t="s">
        <v>689</v>
      </c>
      <c r="B95" s="712"/>
      <c r="C95" s="712"/>
      <c r="D95" s="712"/>
      <c r="E95" s="712"/>
      <c r="F95" s="118">
        <v>1</v>
      </c>
      <c r="G95" s="118">
        <v>1</v>
      </c>
      <c r="H95" s="118">
        <v>6</v>
      </c>
      <c r="I95" s="118">
        <v>1</v>
      </c>
      <c r="J95" s="118">
        <v>1</v>
      </c>
      <c r="K95" s="118">
        <v>0</v>
      </c>
      <c r="L95" s="119">
        <v>1</v>
      </c>
      <c r="M95" s="706">
        <v>218</v>
      </c>
      <c r="N95" s="707"/>
      <c r="O95" s="708"/>
      <c r="P95" s="697">
        <v>3270000</v>
      </c>
      <c r="Q95" s="698"/>
      <c r="R95" s="698"/>
      <c r="S95" s="698"/>
      <c r="T95" s="698"/>
      <c r="U95" s="699"/>
      <c r="V95" s="706"/>
      <c r="W95" s="707"/>
      <c r="X95" s="708"/>
      <c r="Y95" s="697"/>
      <c r="Z95" s="698"/>
      <c r="AA95" s="698"/>
      <c r="AB95" s="698"/>
      <c r="AC95" s="698"/>
      <c r="AD95" s="699"/>
      <c r="AE95" s="706"/>
      <c r="AF95" s="707"/>
      <c r="AG95" s="708"/>
      <c r="AH95" s="709"/>
      <c r="AI95" s="707"/>
      <c r="AJ95" s="707"/>
      <c r="AK95" s="707"/>
      <c r="AL95" s="707"/>
      <c r="AM95" s="710"/>
      <c r="AN95" s="706"/>
      <c r="AO95" s="707"/>
      <c r="AP95" s="708"/>
      <c r="AQ95" s="697"/>
      <c r="AR95" s="698"/>
      <c r="AS95" s="698"/>
      <c r="AT95" s="698"/>
      <c r="AU95" s="698"/>
      <c r="AV95" s="699"/>
      <c r="AW95" s="700">
        <f aca="true" t="shared" si="6" ref="AW95:AW110">M95+V95+AE95+AN95</f>
        <v>218</v>
      </c>
      <c r="AX95" s="701"/>
      <c r="AY95" s="702"/>
      <c r="AZ95" s="703">
        <f t="shared" si="5"/>
        <v>3270000</v>
      </c>
      <c r="BA95" s="704"/>
      <c r="BB95" s="704"/>
      <c r="BC95" s="704"/>
      <c r="BD95" s="704"/>
      <c r="BE95" s="705"/>
    </row>
    <row r="96" spans="1:57" ht="30" customHeight="1" thickBot="1">
      <c r="A96" s="711" t="s">
        <v>689</v>
      </c>
      <c r="B96" s="712"/>
      <c r="C96" s="712"/>
      <c r="D96" s="712"/>
      <c r="E96" s="712"/>
      <c r="F96" s="118">
        <v>1</v>
      </c>
      <c r="G96" s="118">
        <v>1</v>
      </c>
      <c r="H96" s="118">
        <v>6</v>
      </c>
      <c r="I96" s="118">
        <v>1</v>
      </c>
      <c r="J96" s="118">
        <v>1</v>
      </c>
      <c r="K96" s="118">
        <v>0</v>
      </c>
      <c r="L96" s="119">
        <v>3</v>
      </c>
      <c r="M96" s="706">
        <v>105</v>
      </c>
      <c r="N96" s="707"/>
      <c r="O96" s="708"/>
      <c r="P96" s="697">
        <v>1570000</v>
      </c>
      <c r="Q96" s="698"/>
      <c r="R96" s="698"/>
      <c r="S96" s="698"/>
      <c r="T96" s="698"/>
      <c r="U96" s="699"/>
      <c r="V96" s="706"/>
      <c r="W96" s="707"/>
      <c r="X96" s="708"/>
      <c r="Y96" s="697"/>
      <c r="Z96" s="698"/>
      <c r="AA96" s="698"/>
      <c r="AB96" s="698"/>
      <c r="AC96" s="698"/>
      <c r="AD96" s="699"/>
      <c r="AE96" s="706"/>
      <c r="AF96" s="707"/>
      <c r="AG96" s="708"/>
      <c r="AH96" s="709"/>
      <c r="AI96" s="707"/>
      <c r="AJ96" s="707"/>
      <c r="AK96" s="707"/>
      <c r="AL96" s="707"/>
      <c r="AM96" s="710"/>
      <c r="AN96" s="706">
        <v>-20</v>
      </c>
      <c r="AO96" s="707"/>
      <c r="AP96" s="708"/>
      <c r="AQ96" s="697">
        <v>-300000</v>
      </c>
      <c r="AR96" s="698"/>
      <c r="AS96" s="698"/>
      <c r="AT96" s="698"/>
      <c r="AU96" s="698"/>
      <c r="AV96" s="699"/>
      <c r="AW96" s="700">
        <f t="shared" si="6"/>
        <v>85</v>
      </c>
      <c r="AX96" s="701"/>
      <c r="AY96" s="702"/>
      <c r="AZ96" s="703">
        <f t="shared" si="5"/>
        <v>1270000</v>
      </c>
      <c r="BA96" s="704"/>
      <c r="BB96" s="704"/>
      <c r="BC96" s="704"/>
      <c r="BD96" s="704"/>
      <c r="BE96" s="705"/>
    </row>
    <row r="97" spans="1:57" ht="30" customHeight="1" thickBot="1">
      <c r="A97" s="711" t="s">
        <v>690</v>
      </c>
      <c r="B97" s="712"/>
      <c r="C97" s="712"/>
      <c r="D97" s="712"/>
      <c r="E97" s="712"/>
      <c r="F97" s="118">
        <v>1</v>
      </c>
      <c r="G97" s="118">
        <v>1</v>
      </c>
      <c r="H97" s="118">
        <v>6</v>
      </c>
      <c r="I97" s="118">
        <v>1</v>
      </c>
      <c r="J97" s="118">
        <v>1</v>
      </c>
      <c r="K97" s="118">
        <v>0</v>
      </c>
      <c r="L97" s="119">
        <v>5</v>
      </c>
      <c r="M97" s="706">
        <v>38</v>
      </c>
      <c r="N97" s="707"/>
      <c r="O97" s="708"/>
      <c r="P97" s="697">
        <v>570000</v>
      </c>
      <c r="Q97" s="698"/>
      <c r="R97" s="698"/>
      <c r="S97" s="698"/>
      <c r="T97" s="698"/>
      <c r="U97" s="699"/>
      <c r="V97" s="706"/>
      <c r="W97" s="707"/>
      <c r="X97" s="708"/>
      <c r="Y97" s="697"/>
      <c r="Z97" s="698"/>
      <c r="AA97" s="698"/>
      <c r="AB97" s="698"/>
      <c r="AC97" s="698"/>
      <c r="AD97" s="699"/>
      <c r="AE97" s="706"/>
      <c r="AF97" s="707"/>
      <c r="AG97" s="708"/>
      <c r="AH97" s="709"/>
      <c r="AI97" s="707"/>
      <c r="AJ97" s="707"/>
      <c r="AK97" s="707"/>
      <c r="AL97" s="707"/>
      <c r="AM97" s="710"/>
      <c r="AN97" s="706"/>
      <c r="AO97" s="707"/>
      <c r="AP97" s="708"/>
      <c r="AQ97" s="697"/>
      <c r="AR97" s="698"/>
      <c r="AS97" s="698"/>
      <c r="AT97" s="698"/>
      <c r="AU97" s="698"/>
      <c r="AV97" s="699"/>
      <c r="AW97" s="700">
        <f t="shared" si="6"/>
        <v>38</v>
      </c>
      <c r="AX97" s="701"/>
      <c r="AY97" s="702"/>
      <c r="AZ97" s="703">
        <f t="shared" si="5"/>
        <v>570000</v>
      </c>
      <c r="BA97" s="704"/>
      <c r="BB97" s="704"/>
      <c r="BC97" s="704"/>
      <c r="BD97" s="704"/>
      <c r="BE97" s="705"/>
    </row>
    <row r="98" spans="1:57" ht="30" customHeight="1" thickBot="1">
      <c r="A98" s="711" t="s">
        <v>691</v>
      </c>
      <c r="B98" s="712"/>
      <c r="C98" s="712"/>
      <c r="D98" s="712"/>
      <c r="E98" s="712"/>
      <c r="F98" s="118">
        <v>1</v>
      </c>
      <c r="G98" s="118">
        <v>1</v>
      </c>
      <c r="H98" s="118">
        <v>6</v>
      </c>
      <c r="I98" s="118">
        <v>1</v>
      </c>
      <c r="J98" s="118">
        <v>1</v>
      </c>
      <c r="K98" s="118">
        <v>0</v>
      </c>
      <c r="L98" s="119">
        <v>6</v>
      </c>
      <c r="M98" s="706">
        <v>71</v>
      </c>
      <c r="N98" s="707"/>
      <c r="O98" s="708"/>
      <c r="P98" s="697">
        <v>1070000</v>
      </c>
      <c r="Q98" s="698"/>
      <c r="R98" s="698"/>
      <c r="S98" s="698"/>
      <c r="T98" s="698"/>
      <c r="U98" s="699"/>
      <c r="V98" s="706"/>
      <c r="W98" s="707"/>
      <c r="X98" s="708"/>
      <c r="Y98" s="697"/>
      <c r="Z98" s="698"/>
      <c r="AA98" s="698"/>
      <c r="AB98" s="698"/>
      <c r="AC98" s="698"/>
      <c r="AD98" s="699"/>
      <c r="AE98" s="706"/>
      <c r="AF98" s="707"/>
      <c r="AG98" s="708"/>
      <c r="AH98" s="709"/>
      <c r="AI98" s="707"/>
      <c r="AJ98" s="707"/>
      <c r="AK98" s="707"/>
      <c r="AL98" s="707"/>
      <c r="AM98" s="710"/>
      <c r="AN98" s="706"/>
      <c r="AO98" s="707"/>
      <c r="AP98" s="708"/>
      <c r="AQ98" s="697"/>
      <c r="AR98" s="698"/>
      <c r="AS98" s="698"/>
      <c r="AT98" s="698"/>
      <c r="AU98" s="698"/>
      <c r="AV98" s="699"/>
      <c r="AW98" s="700">
        <f t="shared" si="6"/>
        <v>71</v>
      </c>
      <c r="AX98" s="701"/>
      <c r="AY98" s="702"/>
      <c r="AZ98" s="703">
        <f t="shared" si="5"/>
        <v>1070000</v>
      </c>
      <c r="BA98" s="704"/>
      <c r="BB98" s="704"/>
      <c r="BC98" s="704"/>
      <c r="BD98" s="704"/>
      <c r="BE98" s="705"/>
    </row>
    <row r="99" spans="1:57" ht="30" customHeight="1" thickBot="1">
      <c r="A99" s="711" t="s">
        <v>692</v>
      </c>
      <c r="B99" s="712"/>
      <c r="C99" s="712"/>
      <c r="D99" s="712"/>
      <c r="E99" s="712"/>
      <c r="F99" s="118">
        <v>1</v>
      </c>
      <c r="G99" s="118">
        <v>1</v>
      </c>
      <c r="H99" s="118">
        <v>6</v>
      </c>
      <c r="I99" s="118">
        <v>1</v>
      </c>
      <c r="J99" s="118">
        <v>1</v>
      </c>
      <c r="K99" s="118">
        <v>0</v>
      </c>
      <c r="L99" s="119">
        <v>7</v>
      </c>
      <c r="M99" s="706">
        <v>159</v>
      </c>
      <c r="N99" s="707"/>
      <c r="O99" s="708"/>
      <c r="P99" s="697">
        <v>2380000</v>
      </c>
      <c r="Q99" s="698"/>
      <c r="R99" s="698"/>
      <c r="S99" s="698"/>
      <c r="T99" s="698"/>
      <c r="U99" s="699"/>
      <c r="V99" s="713"/>
      <c r="W99" s="707"/>
      <c r="X99" s="708"/>
      <c r="Y99" s="697"/>
      <c r="Z99" s="698"/>
      <c r="AA99" s="698"/>
      <c r="AB99" s="698"/>
      <c r="AC99" s="698"/>
      <c r="AD99" s="699"/>
      <c r="AE99" s="706"/>
      <c r="AF99" s="707"/>
      <c r="AG99" s="708"/>
      <c r="AH99" s="709"/>
      <c r="AI99" s="707"/>
      <c r="AJ99" s="707"/>
      <c r="AK99" s="707"/>
      <c r="AL99" s="707"/>
      <c r="AM99" s="710"/>
      <c r="AN99" s="706"/>
      <c r="AO99" s="707"/>
      <c r="AP99" s="708"/>
      <c r="AQ99" s="697"/>
      <c r="AR99" s="698"/>
      <c r="AS99" s="698"/>
      <c r="AT99" s="698"/>
      <c r="AU99" s="698"/>
      <c r="AV99" s="699"/>
      <c r="AW99" s="700">
        <f t="shared" si="6"/>
        <v>159</v>
      </c>
      <c r="AX99" s="701"/>
      <c r="AY99" s="702"/>
      <c r="AZ99" s="703">
        <f t="shared" si="5"/>
        <v>2380000</v>
      </c>
      <c r="BA99" s="704"/>
      <c r="BB99" s="704"/>
      <c r="BC99" s="704"/>
      <c r="BD99" s="704"/>
      <c r="BE99" s="705"/>
    </row>
    <row r="100" spans="1:57" ht="30" customHeight="1" thickBot="1">
      <c r="A100" s="711" t="s">
        <v>693</v>
      </c>
      <c r="B100" s="712"/>
      <c r="C100" s="712"/>
      <c r="D100" s="712"/>
      <c r="E100" s="712"/>
      <c r="F100" s="118">
        <v>1</v>
      </c>
      <c r="G100" s="118">
        <v>1</v>
      </c>
      <c r="H100" s="118">
        <v>7</v>
      </c>
      <c r="I100" s="118">
        <v>0</v>
      </c>
      <c r="J100" s="118">
        <v>1</v>
      </c>
      <c r="K100" s="118">
        <v>0</v>
      </c>
      <c r="L100" s="119">
        <v>1</v>
      </c>
      <c r="M100" s="706">
        <v>221</v>
      </c>
      <c r="N100" s="707"/>
      <c r="O100" s="708"/>
      <c r="P100" s="697">
        <v>12155000</v>
      </c>
      <c r="Q100" s="698"/>
      <c r="R100" s="698"/>
      <c r="S100" s="698"/>
      <c r="T100" s="698"/>
      <c r="U100" s="699"/>
      <c r="V100" s="706"/>
      <c r="W100" s="707"/>
      <c r="X100" s="708"/>
      <c r="Y100" s="697"/>
      <c r="Z100" s="698"/>
      <c r="AA100" s="698"/>
      <c r="AB100" s="698"/>
      <c r="AC100" s="698"/>
      <c r="AD100" s="699"/>
      <c r="AE100" s="706"/>
      <c r="AF100" s="707"/>
      <c r="AG100" s="708"/>
      <c r="AH100" s="709"/>
      <c r="AI100" s="707"/>
      <c r="AJ100" s="707"/>
      <c r="AK100" s="707"/>
      <c r="AL100" s="707"/>
      <c r="AM100" s="710"/>
      <c r="AN100" s="706"/>
      <c r="AO100" s="707"/>
      <c r="AP100" s="708"/>
      <c r="AQ100" s="697"/>
      <c r="AR100" s="698"/>
      <c r="AS100" s="698"/>
      <c r="AT100" s="698"/>
      <c r="AU100" s="698"/>
      <c r="AV100" s="699"/>
      <c r="AW100" s="700">
        <f t="shared" si="6"/>
        <v>221</v>
      </c>
      <c r="AX100" s="701"/>
      <c r="AY100" s="702"/>
      <c r="AZ100" s="703">
        <f t="shared" si="5"/>
        <v>12155000</v>
      </c>
      <c r="BA100" s="704"/>
      <c r="BB100" s="704"/>
      <c r="BC100" s="704"/>
      <c r="BD100" s="704"/>
      <c r="BE100" s="705"/>
    </row>
    <row r="101" spans="1:57" ht="30" customHeight="1" thickBot="1">
      <c r="A101" s="711" t="s">
        <v>694</v>
      </c>
      <c r="B101" s="712"/>
      <c r="C101" s="712"/>
      <c r="D101" s="712"/>
      <c r="E101" s="712"/>
      <c r="F101" s="118">
        <v>1</v>
      </c>
      <c r="G101" s="118">
        <v>1</v>
      </c>
      <c r="H101" s="118">
        <v>7</v>
      </c>
      <c r="I101" s="118">
        <v>0</v>
      </c>
      <c r="J101" s="118">
        <v>1</v>
      </c>
      <c r="K101" s="118">
        <v>0</v>
      </c>
      <c r="L101" s="119">
        <v>2</v>
      </c>
      <c r="M101" s="706">
        <v>949</v>
      </c>
      <c r="N101" s="707"/>
      <c r="O101" s="708"/>
      <c r="P101" s="697">
        <v>52195000</v>
      </c>
      <c r="Q101" s="698"/>
      <c r="R101" s="698"/>
      <c r="S101" s="698"/>
      <c r="T101" s="698"/>
      <c r="U101" s="699"/>
      <c r="V101" s="706"/>
      <c r="W101" s="707"/>
      <c r="X101" s="708"/>
      <c r="Y101" s="697"/>
      <c r="Z101" s="698"/>
      <c r="AA101" s="698"/>
      <c r="AB101" s="698"/>
      <c r="AC101" s="698"/>
      <c r="AD101" s="699"/>
      <c r="AE101" s="706"/>
      <c r="AF101" s="707"/>
      <c r="AG101" s="708"/>
      <c r="AH101" s="709"/>
      <c r="AI101" s="707"/>
      <c r="AJ101" s="707"/>
      <c r="AK101" s="707"/>
      <c r="AL101" s="707"/>
      <c r="AM101" s="710"/>
      <c r="AN101" s="706"/>
      <c r="AO101" s="707"/>
      <c r="AP101" s="708"/>
      <c r="AQ101" s="697"/>
      <c r="AR101" s="698"/>
      <c r="AS101" s="698"/>
      <c r="AT101" s="698"/>
      <c r="AU101" s="698"/>
      <c r="AV101" s="699"/>
      <c r="AW101" s="700">
        <f t="shared" si="6"/>
        <v>949</v>
      </c>
      <c r="AX101" s="701"/>
      <c r="AY101" s="702"/>
      <c r="AZ101" s="703">
        <f t="shared" si="5"/>
        <v>52195000</v>
      </c>
      <c r="BA101" s="704"/>
      <c r="BB101" s="704"/>
      <c r="BC101" s="704"/>
      <c r="BD101" s="704"/>
      <c r="BE101" s="705"/>
    </row>
    <row r="102" spans="1:57" ht="30" customHeight="1" thickBot="1">
      <c r="A102" s="775" t="s">
        <v>695</v>
      </c>
      <c r="B102" s="776"/>
      <c r="C102" s="776"/>
      <c r="D102" s="776"/>
      <c r="E102" s="777"/>
      <c r="F102" s="118">
        <v>1</v>
      </c>
      <c r="G102" s="118">
        <v>1</v>
      </c>
      <c r="H102" s="118">
        <v>7</v>
      </c>
      <c r="I102" s="118">
        <v>0</v>
      </c>
      <c r="J102" s="118">
        <v>1</v>
      </c>
      <c r="K102" s="118">
        <v>0</v>
      </c>
      <c r="L102" s="119">
        <v>3</v>
      </c>
      <c r="M102" s="706">
        <v>268</v>
      </c>
      <c r="N102" s="707"/>
      <c r="O102" s="708"/>
      <c r="P102" s="697">
        <v>14740000</v>
      </c>
      <c r="Q102" s="698"/>
      <c r="R102" s="698"/>
      <c r="S102" s="698"/>
      <c r="T102" s="698"/>
      <c r="U102" s="699"/>
      <c r="V102" s="706"/>
      <c r="W102" s="707"/>
      <c r="X102" s="708"/>
      <c r="Y102" s="697"/>
      <c r="Z102" s="698"/>
      <c r="AA102" s="698"/>
      <c r="AB102" s="698"/>
      <c r="AC102" s="698"/>
      <c r="AD102" s="699"/>
      <c r="AE102" s="706"/>
      <c r="AF102" s="707"/>
      <c r="AG102" s="708"/>
      <c r="AH102" s="709"/>
      <c r="AI102" s="707"/>
      <c r="AJ102" s="707"/>
      <c r="AK102" s="707"/>
      <c r="AL102" s="707"/>
      <c r="AM102" s="710"/>
      <c r="AN102" s="706"/>
      <c r="AO102" s="707"/>
      <c r="AP102" s="708"/>
      <c r="AQ102" s="697"/>
      <c r="AR102" s="698"/>
      <c r="AS102" s="698"/>
      <c r="AT102" s="698"/>
      <c r="AU102" s="698"/>
      <c r="AV102" s="699"/>
      <c r="AW102" s="700">
        <f t="shared" si="6"/>
        <v>268</v>
      </c>
      <c r="AX102" s="701"/>
      <c r="AY102" s="702"/>
      <c r="AZ102" s="703">
        <f t="shared" si="5"/>
        <v>14740000</v>
      </c>
      <c r="BA102" s="704"/>
      <c r="BB102" s="704"/>
      <c r="BC102" s="704"/>
      <c r="BD102" s="704"/>
      <c r="BE102" s="705"/>
    </row>
    <row r="103" spans="1:57" ht="30" customHeight="1" thickBot="1">
      <c r="A103" s="775" t="s">
        <v>696</v>
      </c>
      <c r="B103" s="776"/>
      <c r="C103" s="776"/>
      <c r="D103" s="776"/>
      <c r="E103" s="777"/>
      <c r="F103" s="118">
        <v>1</v>
      </c>
      <c r="G103" s="118">
        <v>1</v>
      </c>
      <c r="H103" s="118">
        <v>7</v>
      </c>
      <c r="I103" s="118">
        <v>0</v>
      </c>
      <c r="J103" s="118">
        <v>1</v>
      </c>
      <c r="K103" s="118">
        <v>0</v>
      </c>
      <c r="L103" s="119">
        <v>4</v>
      </c>
      <c r="M103" s="706">
        <v>263</v>
      </c>
      <c r="N103" s="707"/>
      <c r="O103" s="708"/>
      <c r="P103" s="697">
        <v>14465000</v>
      </c>
      <c r="Q103" s="698"/>
      <c r="R103" s="698"/>
      <c r="S103" s="698"/>
      <c r="T103" s="698"/>
      <c r="U103" s="699"/>
      <c r="V103" s="706"/>
      <c r="W103" s="707"/>
      <c r="X103" s="708"/>
      <c r="Y103" s="697"/>
      <c r="Z103" s="698"/>
      <c r="AA103" s="698"/>
      <c r="AB103" s="698"/>
      <c r="AC103" s="698"/>
      <c r="AD103" s="699"/>
      <c r="AE103" s="706"/>
      <c r="AF103" s="707"/>
      <c r="AG103" s="708"/>
      <c r="AH103" s="709"/>
      <c r="AI103" s="707"/>
      <c r="AJ103" s="707"/>
      <c r="AK103" s="707"/>
      <c r="AL103" s="707"/>
      <c r="AM103" s="710"/>
      <c r="AN103" s="706"/>
      <c r="AO103" s="707"/>
      <c r="AP103" s="708"/>
      <c r="AQ103" s="697"/>
      <c r="AR103" s="698"/>
      <c r="AS103" s="698"/>
      <c r="AT103" s="698"/>
      <c r="AU103" s="698"/>
      <c r="AV103" s="699"/>
      <c r="AW103" s="700">
        <f t="shared" si="6"/>
        <v>263</v>
      </c>
      <c r="AX103" s="701"/>
      <c r="AY103" s="702"/>
      <c r="AZ103" s="703">
        <f t="shared" si="5"/>
        <v>14465000</v>
      </c>
      <c r="BA103" s="704"/>
      <c r="BB103" s="704"/>
      <c r="BC103" s="704"/>
      <c r="BD103" s="704"/>
      <c r="BE103" s="705"/>
    </row>
    <row r="104" spans="1:57" ht="30" customHeight="1" thickBot="1">
      <c r="A104" s="775" t="s">
        <v>697</v>
      </c>
      <c r="B104" s="776"/>
      <c r="C104" s="776"/>
      <c r="D104" s="776"/>
      <c r="E104" s="777"/>
      <c r="F104" s="118">
        <v>1</v>
      </c>
      <c r="G104" s="118">
        <v>1</v>
      </c>
      <c r="H104" s="118">
        <v>7</v>
      </c>
      <c r="I104" s="118">
        <v>0</v>
      </c>
      <c r="J104" s="118">
        <v>1</v>
      </c>
      <c r="K104" s="118">
        <v>0</v>
      </c>
      <c r="L104" s="119">
        <v>5</v>
      </c>
      <c r="M104" s="706">
        <v>293</v>
      </c>
      <c r="N104" s="707"/>
      <c r="O104" s="708"/>
      <c r="P104" s="697">
        <v>16115000</v>
      </c>
      <c r="Q104" s="698"/>
      <c r="R104" s="698"/>
      <c r="S104" s="698"/>
      <c r="T104" s="698"/>
      <c r="U104" s="699"/>
      <c r="V104" s="706"/>
      <c r="W104" s="707"/>
      <c r="X104" s="708"/>
      <c r="Y104" s="697"/>
      <c r="Z104" s="698"/>
      <c r="AA104" s="698"/>
      <c r="AB104" s="698"/>
      <c r="AC104" s="698"/>
      <c r="AD104" s="699"/>
      <c r="AE104" s="706"/>
      <c r="AF104" s="707"/>
      <c r="AG104" s="708"/>
      <c r="AH104" s="709"/>
      <c r="AI104" s="707"/>
      <c r="AJ104" s="707"/>
      <c r="AK104" s="707"/>
      <c r="AL104" s="707"/>
      <c r="AM104" s="710"/>
      <c r="AN104" s="706"/>
      <c r="AO104" s="707"/>
      <c r="AP104" s="708"/>
      <c r="AQ104" s="697"/>
      <c r="AR104" s="698"/>
      <c r="AS104" s="698"/>
      <c r="AT104" s="698"/>
      <c r="AU104" s="698"/>
      <c r="AV104" s="699"/>
      <c r="AW104" s="700">
        <f t="shared" si="6"/>
        <v>293</v>
      </c>
      <c r="AX104" s="701"/>
      <c r="AY104" s="702"/>
      <c r="AZ104" s="703">
        <f t="shared" si="5"/>
        <v>16115000</v>
      </c>
      <c r="BA104" s="704"/>
      <c r="BB104" s="704"/>
      <c r="BC104" s="704"/>
      <c r="BD104" s="704"/>
      <c r="BE104" s="705"/>
    </row>
    <row r="105" spans="1:57" ht="30" customHeight="1" thickBot="1">
      <c r="A105" s="711" t="s">
        <v>698</v>
      </c>
      <c r="B105" s="712"/>
      <c r="C105" s="712"/>
      <c r="D105" s="712"/>
      <c r="E105" s="712"/>
      <c r="F105" s="118">
        <v>1</v>
      </c>
      <c r="G105" s="118">
        <v>1</v>
      </c>
      <c r="H105" s="118">
        <v>7</v>
      </c>
      <c r="I105" s="118">
        <v>0</v>
      </c>
      <c r="J105" s="118">
        <v>2</v>
      </c>
      <c r="K105" s="118">
        <v>0</v>
      </c>
      <c r="L105" s="119">
        <v>1</v>
      </c>
      <c r="M105" s="706">
        <v>7216</v>
      </c>
      <c r="N105" s="707"/>
      <c r="O105" s="708"/>
      <c r="P105" s="697">
        <v>7216000</v>
      </c>
      <c r="Q105" s="698"/>
      <c r="R105" s="698"/>
      <c r="S105" s="698"/>
      <c r="T105" s="698"/>
      <c r="U105" s="699"/>
      <c r="V105" s="706"/>
      <c r="W105" s="707"/>
      <c r="X105" s="708"/>
      <c r="Y105" s="697"/>
      <c r="Z105" s="698"/>
      <c r="AA105" s="698"/>
      <c r="AB105" s="698"/>
      <c r="AC105" s="698"/>
      <c r="AD105" s="699"/>
      <c r="AE105" s="706"/>
      <c r="AF105" s="707"/>
      <c r="AG105" s="708"/>
      <c r="AH105" s="709"/>
      <c r="AI105" s="707"/>
      <c r="AJ105" s="707"/>
      <c r="AK105" s="707"/>
      <c r="AL105" s="707"/>
      <c r="AM105" s="710"/>
      <c r="AN105" s="706">
        <v>-370</v>
      </c>
      <c r="AO105" s="707"/>
      <c r="AP105" s="708"/>
      <c r="AQ105" s="697">
        <v>-370000</v>
      </c>
      <c r="AR105" s="698"/>
      <c r="AS105" s="698"/>
      <c r="AT105" s="698"/>
      <c r="AU105" s="698"/>
      <c r="AV105" s="699"/>
      <c r="AW105" s="700">
        <f t="shared" si="6"/>
        <v>6846</v>
      </c>
      <c r="AX105" s="701"/>
      <c r="AY105" s="702"/>
      <c r="AZ105" s="703">
        <f t="shared" si="5"/>
        <v>6846000</v>
      </c>
      <c r="BA105" s="704"/>
      <c r="BB105" s="704"/>
      <c r="BC105" s="704"/>
      <c r="BD105" s="704"/>
      <c r="BE105" s="705"/>
    </row>
    <row r="106" spans="1:57" ht="30" customHeight="1" thickBot="1">
      <c r="A106" s="711" t="s">
        <v>699</v>
      </c>
      <c r="B106" s="712"/>
      <c r="C106" s="712"/>
      <c r="D106" s="712"/>
      <c r="E106" s="712"/>
      <c r="F106" s="118">
        <v>1</v>
      </c>
      <c r="G106" s="118">
        <v>1</v>
      </c>
      <c r="H106" s="118">
        <v>7</v>
      </c>
      <c r="I106" s="118">
        <v>0</v>
      </c>
      <c r="J106" s="118">
        <v>2</v>
      </c>
      <c r="K106" s="118">
        <v>0</v>
      </c>
      <c r="L106" s="119">
        <v>2</v>
      </c>
      <c r="M106" s="706">
        <v>141</v>
      </c>
      <c r="N106" s="707"/>
      <c r="O106" s="708"/>
      <c r="P106" s="697">
        <v>1410000</v>
      </c>
      <c r="Q106" s="698"/>
      <c r="R106" s="698"/>
      <c r="S106" s="698"/>
      <c r="T106" s="698"/>
      <c r="U106" s="699"/>
      <c r="V106" s="706">
        <f>155-141</f>
        <v>14</v>
      </c>
      <c r="W106" s="707"/>
      <c r="X106" s="708"/>
      <c r="Y106" s="697">
        <f>1550000-1410000</f>
        <v>140000</v>
      </c>
      <c r="Z106" s="698"/>
      <c r="AA106" s="698"/>
      <c r="AB106" s="698"/>
      <c r="AC106" s="698"/>
      <c r="AD106" s="699"/>
      <c r="AE106" s="706"/>
      <c r="AF106" s="707"/>
      <c r="AG106" s="708"/>
      <c r="AH106" s="709"/>
      <c r="AI106" s="707"/>
      <c r="AJ106" s="707"/>
      <c r="AK106" s="707"/>
      <c r="AL106" s="707"/>
      <c r="AM106" s="710"/>
      <c r="AN106" s="706">
        <v>-5</v>
      </c>
      <c r="AO106" s="707"/>
      <c r="AP106" s="708"/>
      <c r="AQ106" s="697">
        <v>-50000</v>
      </c>
      <c r="AR106" s="698"/>
      <c r="AS106" s="698"/>
      <c r="AT106" s="698"/>
      <c r="AU106" s="698"/>
      <c r="AV106" s="699"/>
      <c r="AW106" s="700">
        <f t="shared" si="6"/>
        <v>150</v>
      </c>
      <c r="AX106" s="701"/>
      <c r="AY106" s="702"/>
      <c r="AZ106" s="703">
        <f t="shared" si="5"/>
        <v>1500000</v>
      </c>
      <c r="BA106" s="704"/>
      <c r="BB106" s="704"/>
      <c r="BC106" s="704"/>
      <c r="BD106" s="704"/>
      <c r="BE106" s="705"/>
    </row>
    <row r="107" spans="1:57" ht="30" customHeight="1" thickBot="1">
      <c r="A107" s="711" t="s">
        <v>700</v>
      </c>
      <c r="B107" s="712"/>
      <c r="C107" s="712"/>
      <c r="D107" s="712"/>
      <c r="E107" s="712"/>
      <c r="F107" s="118">
        <v>1</v>
      </c>
      <c r="G107" s="118">
        <v>1</v>
      </c>
      <c r="H107" s="118">
        <v>7</v>
      </c>
      <c r="I107" s="118">
        <v>0</v>
      </c>
      <c r="J107" s="118">
        <v>2</v>
      </c>
      <c r="K107" s="118">
        <v>0</v>
      </c>
      <c r="L107" s="119">
        <v>3</v>
      </c>
      <c r="M107" s="706">
        <v>194</v>
      </c>
      <c r="N107" s="707"/>
      <c r="O107" s="708"/>
      <c r="P107" s="697">
        <v>1940000</v>
      </c>
      <c r="Q107" s="698"/>
      <c r="R107" s="698"/>
      <c r="S107" s="698"/>
      <c r="T107" s="698"/>
      <c r="U107" s="699"/>
      <c r="V107" s="706">
        <f>200-194</f>
        <v>6</v>
      </c>
      <c r="W107" s="707"/>
      <c r="X107" s="708"/>
      <c r="Y107" s="697">
        <f>2000000-1940000</f>
        <v>60000</v>
      </c>
      <c r="Z107" s="698"/>
      <c r="AA107" s="698"/>
      <c r="AB107" s="698"/>
      <c r="AC107" s="698"/>
      <c r="AD107" s="699"/>
      <c r="AE107" s="706"/>
      <c r="AF107" s="707"/>
      <c r="AG107" s="708"/>
      <c r="AH107" s="709"/>
      <c r="AI107" s="707"/>
      <c r="AJ107" s="707"/>
      <c r="AK107" s="707"/>
      <c r="AL107" s="707"/>
      <c r="AM107" s="710"/>
      <c r="AN107" s="706"/>
      <c r="AO107" s="707"/>
      <c r="AP107" s="708"/>
      <c r="AQ107" s="697"/>
      <c r="AR107" s="698"/>
      <c r="AS107" s="698"/>
      <c r="AT107" s="698"/>
      <c r="AU107" s="698"/>
      <c r="AV107" s="699"/>
      <c r="AW107" s="700">
        <f t="shared" si="6"/>
        <v>200</v>
      </c>
      <c r="AX107" s="701"/>
      <c r="AY107" s="702"/>
      <c r="AZ107" s="703">
        <f t="shared" si="5"/>
        <v>2000000</v>
      </c>
      <c r="BA107" s="704"/>
      <c r="BB107" s="704"/>
      <c r="BC107" s="704"/>
      <c r="BD107" s="704"/>
      <c r="BE107" s="705"/>
    </row>
    <row r="108" spans="1:57" ht="30" customHeight="1" thickBot="1">
      <c r="A108" s="711" t="s">
        <v>701</v>
      </c>
      <c r="B108" s="712"/>
      <c r="C108" s="712"/>
      <c r="D108" s="712"/>
      <c r="E108" s="712"/>
      <c r="F108" s="118">
        <v>1</v>
      </c>
      <c r="G108" s="118">
        <v>1</v>
      </c>
      <c r="H108" s="118">
        <v>7</v>
      </c>
      <c r="I108" s="118">
        <v>0</v>
      </c>
      <c r="J108" s="118">
        <v>2</v>
      </c>
      <c r="K108" s="118">
        <v>0</v>
      </c>
      <c r="L108" s="119">
        <v>5</v>
      </c>
      <c r="M108" s="706">
        <v>511</v>
      </c>
      <c r="N108" s="707"/>
      <c r="O108" s="708"/>
      <c r="P108" s="697">
        <v>5110000</v>
      </c>
      <c r="Q108" s="698"/>
      <c r="R108" s="698"/>
      <c r="S108" s="698"/>
      <c r="T108" s="698"/>
      <c r="U108" s="699"/>
      <c r="V108" s="706">
        <f>802-511</f>
        <v>291</v>
      </c>
      <c r="W108" s="707"/>
      <c r="X108" s="708"/>
      <c r="Y108" s="697">
        <f>8020000-5110000</f>
        <v>2910000</v>
      </c>
      <c r="Z108" s="698"/>
      <c r="AA108" s="698"/>
      <c r="AB108" s="698"/>
      <c r="AC108" s="698"/>
      <c r="AD108" s="699"/>
      <c r="AE108" s="706"/>
      <c r="AF108" s="707"/>
      <c r="AG108" s="708"/>
      <c r="AH108" s="709"/>
      <c r="AI108" s="707"/>
      <c r="AJ108" s="707"/>
      <c r="AK108" s="707"/>
      <c r="AL108" s="707"/>
      <c r="AM108" s="710"/>
      <c r="AN108" s="706">
        <v>-19</v>
      </c>
      <c r="AO108" s="707"/>
      <c r="AP108" s="708"/>
      <c r="AQ108" s="697">
        <v>-190000</v>
      </c>
      <c r="AR108" s="698"/>
      <c r="AS108" s="698"/>
      <c r="AT108" s="698"/>
      <c r="AU108" s="698"/>
      <c r="AV108" s="699"/>
      <c r="AW108" s="700">
        <f t="shared" si="6"/>
        <v>783</v>
      </c>
      <c r="AX108" s="701"/>
      <c r="AY108" s="702"/>
      <c r="AZ108" s="703">
        <f t="shared" si="5"/>
        <v>7830000</v>
      </c>
      <c r="BA108" s="704"/>
      <c r="BB108" s="704"/>
      <c r="BC108" s="704"/>
      <c r="BD108" s="704"/>
      <c r="BE108" s="705"/>
    </row>
    <row r="109" spans="1:57" ht="30" customHeight="1" thickBot="1">
      <c r="A109" s="711" t="s">
        <v>702</v>
      </c>
      <c r="B109" s="712"/>
      <c r="C109" s="712"/>
      <c r="D109" s="712"/>
      <c r="E109" s="712"/>
      <c r="F109" s="118">
        <v>1</v>
      </c>
      <c r="G109" s="118">
        <v>1</v>
      </c>
      <c r="H109" s="118">
        <v>7</v>
      </c>
      <c r="I109" s="118">
        <v>0</v>
      </c>
      <c r="J109" s="118">
        <v>2</v>
      </c>
      <c r="K109" s="118">
        <v>0</v>
      </c>
      <c r="L109" s="119">
        <v>7</v>
      </c>
      <c r="M109" s="706">
        <v>1067</v>
      </c>
      <c r="N109" s="707"/>
      <c r="O109" s="708"/>
      <c r="P109" s="697">
        <v>10670000</v>
      </c>
      <c r="Q109" s="698"/>
      <c r="R109" s="698"/>
      <c r="S109" s="698"/>
      <c r="T109" s="698"/>
      <c r="U109" s="699"/>
      <c r="V109" s="713">
        <f>1099-1067</f>
        <v>32</v>
      </c>
      <c r="W109" s="707"/>
      <c r="X109" s="708"/>
      <c r="Y109" s="697">
        <f>10990000-10670000</f>
        <v>320000</v>
      </c>
      <c r="Z109" s="698"/>
      <c r="AA109" s="698"/>
      <c r="AB109" s="698"/>
      <c r="AC109" s="698"/>
      <c r="AD109" s="699"/>
      <c r="AE109" s="706"/>
      <c r="AF109" s="707"/>
      <c r="AG109" s="708"/>
      <c r="AH109" s="709"/>
      <c r="AI109" s="707"/>
      <c r="AJ109" s="707"/>
      <c r="AK109" s="707"/>
      <c r="AL109" s="707"/>
      <c r="AM109" s="710"/>
      <c r="AN109" s="706">
        <v>-55</v>
      </c>
      <c r="AO109" s="707"/>
      <c r="AP109" s="708"/>
      <c r="AQ109" s="697">
        <v>-550000</v>
      </c>
      <c r="AR109" s="698"/>
      <c r="AS109" s="698"/>
      <c r="AT109" s="698"/>
      <c r="AU109" s="698"/>
      <c r="AV109" s="699"/>
      <c r="AW109" s="700">
        <f t="shared" si="6"/>
        <v>1044</v>
      </c>
      <c r="AX109" s="701"/>
      <c r="AY109" s="702"/>
      <c r="AZ109" s="703">
        <f t="shared" si="5"/>
        <v>10440000</v>
      </c>
      <c r="BA109" s="704"/>
      <c r="BB109" s="704"/>
      <c r="BC109" s="704"/>
      <c r="BD109" s="704"/>
      <c r="BE109" s="705"/>
    </row>
    <row r="110" spans="1:57" ht="30" customHeight="1" thickBot="1">
      <c r="A110" s="773" t="s">
        <v>703</v>
      </c>
      <c r="B110" s="774"/>
      <c r="C110" s="774"/>
      <c r="D110" s="774"/>
      <c r="E110" s="774"/>
      <c r="F110" s="120">
        <v>1</v>
      </c>
      <c r="G110" s="120">
        <v>1</v>
      </c>
      <c r="H110" s="120">
        <v>8</v>
      </c>
      <c r="I110" s="120">
        <v>0</v>
      </c>
      <c r="J110" s="120">
        <v>0</v>
      </c>
      <c r="K110" s="120">
        <v>0</v>
      </c>
      <c r="L110" s="121">
        <v>1</v>
      </c>
      <c r="M110" s="706">
        <v>104982</v>
      </c>
      <c r="N110" s="707"/>
      <c r="O110" s="708"/>
      <c r="P110" s="697">
        <v>119154570</v>
      </c>
      <c r="Q110" s="698"/>
      <c r="R110" s="698"/>
      <c r="S110" s="698"/>
      <c r="T110" s="698"/>
      <c r="U110" s="699"/>
      <c r="V110" s="706"/>
      <c r="W110" s="707"/>
      <c r="X110" s="708"/>
      <c r="Y110" s="729"/>
      <c r="Z110" s="730"/>
      <c r="AA110" s="730"/>
      <c r="AB110" s="730"/>
      <c r="AC110" s="730"/>
      <c r="AD110" s="731"/>
      <c r="AE110" s="722"/>
      <c r="AF110" s="720"/>
      <c r="AG110" s="723"/>
      <c r="AH110" s="719"/>
      <c r="AI110" s="720"/>
      <c r="AJ110" s="720"/>
      <c r="AK110" s="720"/>
      <c r="AL110" s="720"/>
      <c r="AM110" s="721"/>
      <c r="AN110" s="706"/>
      <c r="AO110" s="707"/>
      <c r="AP110" s="708"/>
      <c r="AQ110" s="697"/>
      <c r="AR110" s="698"/>
      <c r="AS110" s="698"/>
      <c r="AT110" s="698"/>
      <c r="AU110" s="698"/>
      <c r="AV110" s="699"/>
      <c r="AW110" s="700">
        <f t="shared" si="6"/>
        <v>104982</v>
      </c>
      <c r="AX110" s="701"/>
      <c r="AY110" s="702"/>
      <c r="AZ110" s="703">
        <f t="shared" si="5"/>
        <v>119154570</v>
      </c>
      <c r="BA110" s="704"/>
      <c r="BB110" s="704"/>
      <c r="BC110" s="704"/>
      <c r="BD110" s="704"/>
      <c r="BE110" s="705"/>
    </row>
    <row r="111" spans="1:63" s="123" customFormat="1" ht="30" customHeight="1" thickBot="1">
      <c r="A111" s="772" t="s">
        <v>524</v>
      </c>
      <c r="B111" s="772"/>
      <c r="C111" s="772"/>
      <c r="D111" s="772"/>
      <c r="E111" s="772"/>
      <c r="F111" s="122">
        <v>9</v>
      </c>
      <c r="G111" s="122">
        <v>9</v>
      </c>
      <c r="H111" s="122">
        <v>9</v>
      </c>
      <c r="I111" s="122">
        <v>9</v>
      </c>
      <c r="J111" s="122">
        <v>9</v>
      </c>
      <c r="K111" s="122">
        <v>9</v>
      </c>
      <c r="L111" s="122">
        <v>9</v>
      </c>
      <c r="M111" s="733"/>
      <c r="N111" s="734"/>
      <c r="O111" s="735"/>
      <c r="P111" s="714">
        <f>SUM(P14:U110)</f>
        <v>4011661245</v>
      </c>
      <c r="Q111" s="715"/>
      <c r="R111" s="715"/>
      <c r="S111" s="715"/>
      <c r="T111" s="715"/>
      <c r="U111" s="716"/>
      <c r="V111" s="733"/>
      <c r="W111" s="734"/>
      <c r="X111" s="735"/>
      <c r="Y111" s="714">
        <f>SUM(Y14:AD110)</f>
        <v>9165000</v>
      </c>
      <c r="Z111" s="715"/>
      <c r="AA111" s="715"/>
      <c r="AB111" s="715"/>
      <c r="AC111" s="715"/>
      <c r="AD111" s="716"/>
      <c r="AE111" s="724"/>
      <c r="AF111" s="725"/>
      <c r="AG111" s="726"/>
      <c r="AH111" s="714">
        <f>SUM(AH14:AM110)</f>
        <v>0</v>
      </c>
      <c r="AI111" s="715"/>
      <c r="AJ111" s="715"/>
      <c r="AK111" s="715"/>
      <c r="AL111" s="715"/>
      <c r="AM111" s="716"/>
      <c r="AN111" s="733"/>
      <c r="AO111" s="734"/>
      <c r="AP111" s="735"/>
      <c r="AQ111" s="714">
        <f>SUM(AQ14:AV110)</f>
        <v>-45298800</v>
      </c>
      <c r="AR111" s="715"/>
      <c r="AS111" s="715"/>
      <c r="AT111" s="715"/>
      <c r="AU111" s="715"/>
      <c r="AV111" s="716"/>
      <c r="AW111" s="733"/>
      <c r="AX111" s="734"/>
      <c r="AY111" s="735"/>
      <c r="AZ111" s="714">
        <f>SUM(AZ14:BE110)</f>
        <v>3975527445</v>
      </c>
      <c r="BA111" s="715"/>
      <c r="BB111" s="715"/>
      <c r="BC111" s="715"/>
      <c r="BD111" s="715"/>
      <c r="BE111" s="716"/>
      <c r="BF111" s="76"/>
      <c r="BG111" s="76"/>
      <c r="BH111" s="76"/>
      <c r="BI111" s="76"/>
      <c r="BJ111" s="76"/>
      <c r="BK111" s="76"/>
    </row>
    <row r="114" ht="18" customHeight="1"/>
    <row r="115" ht="23.25" customHeight="1"/>
    <row r="118" ht="18.75" customHeight="1"/>
    <row r="119" ht="17.25" customHeight="1"/>
    <row r="120" ht="20.25" customHeight="1"/>
  </sheetData>
  <mergeCells count="1125">
    <mergeCell ref="AQ88:AV88"/>
    <mergeCell ref="AW88:AY88"/>
    <mergeCell ref="AZ88:BE88"/>
    <mergeCell ref="Y88:AD88"/>
    <mergeCell ref="AE88:AG88"/>
    <mergeCell ref="AH88:AM88"/>
    <mergeCell ref="AN88:AP88"/>
    <mergeCell ref="A88:E88"/>
    <mergeCell ref="M88:O88"/>
    <mergeCell ref="P88:U88"/>
    <mergeCell ref="V88:X88"/>
    <mergeCell ref="AN89:AP89"/>
    <mergeCell ref="AQ89:AV89"/>
    <mergeCell ref="AW89:AY89"/>
    <mergeCell ref="AZ89:BE89"/>
    <mergeCell ref="AQ90:AV90"/>
    <mergeCell ref="AW90:AY90"/>
    <mergeCell ref="AZ90:BE90"/>
    <mergeCell ref="A89:E89"/>
    <mergeCell ref="M89:O89"/>
    <mergeCell ref="P89:U89"/>
    <mergeCell ref="V89:X89"/>
    <mergeCell ref="Y89:AD89"/>
    <mergeCell ref="AE89:AG89"/>
    <mergeCell ref="AH89:AM89"/>
    <mergeCell ref="Y90:AD90"/>
    <mergeCell ref="AE90:AG90"/>
    <mergeCell ref="AH90:AM90"/>
    <mergeCell ref="AN90:AP90"/>
    <mergeCell ref="A90:E90"/>
    <mergeCell ref="M90:O90"/>
    <mergeCell ref="P90:U90"/>
    <mergeCell ref="V90:X90"/>
    <mergeCell ref="AN91:AP91"/>
    <mergeCell ref="AQ91:AV91"/>
    <mergeCell ref="AW91:AY91"/>
    <mergeCell ref="AZ91:BE91"/>
    <mergeCell ref="AQ92:AV92"/>
    <mergeCell ref="AW92:AY92"/>
    <mergeCell ref="AZ92:BE92"/>
    <mergeCell ref="A91:E91"/>
    <mergeCell ref="M91:O91"/>
    <mergeCell ref="P91:U91"/>
    <mergeCell ref="V91:X91"/>
    <mergeCell ref="Y91:AD91"/>
    <mergeCell ref="AE91:AG91"/>
    <mergeCell ref="AH91:AM91"/>
    <mergeCell ref="AN35:AP35"/>
    <mergeCell ref="AQ35:AV35"/>
    <mergeCell ref="AW35:AY35"/>
    <mergeCell ref="AZ35:BE35"/>
    <mergeCell ref="AQ36:AV36"/>
    <mergeCell ref="AW36:AY36"/>
    <mergeCell ref="AZ36:BE36"/>
    <mergeCell ref="A35:E35"/>
    <mergeCell ref="M35:O35"/>
    <mergeCell ref="P35:U35"/>
    <mergeCell ref="V35:X35"/>
    <mergeCell ref="Y35:AD35"/>
    <mergeCell ref="AE35:AG35"/>
    <mergeCell ref="AH35:AM35"/>
    <mergeCell ref="Y36:AD36"/>
    <mergeCell ref="AE36:AG36"/>
    <mergeCell ref="AH36:AM36"/>
    <mergeCell ref="AN36:AP36"/>
    <mergeCell ref="A36:E36"/>
    <mergeCell ref="M36:O36"/>
    <mergeCell ref="P36:U36"/>
    <mergeCell ref="V36:X36"/>
    <mergeCell ref="AN37:AP37"/>
    <mergeCell ref="AQ37:AV37"/>
    <mergeCell ref="AW37:AY37"/>
    <mergeCell ref="AZ37:BE37"/>
    <mergeCell ref="AQ38:AV38"/>
    <mergeCell ref="AW38:AY38"/>
    <mergeCell ref="AZ38:BE38"/>
    <mergeCell ref="A37:E37"/>
    <mergeCell ref="M37:O37"/>
    <mergeCell ref="P37:U37"/>
    <mergeCell ref="V37:X37"/>
    <mergeCell ref="Y37:AD37"/>
    <mergeCell ref="AE37:AG37"/>
    <mergeCell ref="AH37:AM37"/>
    <mergeCell ref="Y38:AD38"/>
    <mergeCell ref="AE38:AG38"/>
    <mergeCell ref="AH38:AM38"/>
    <mergeCell ref="AN38:AP38"/>
    <mergeCell ref="A38:E38"/>
    <mergeCell ref="M38:O38"/>
    <mergeCell ref="P38:U38"/>
    <mergeCell ref="V38:X38"/>
    <mergeCell ref="AN39:AP39"/>
    <mergeCell ref="AQ39:AV39"/>
    <mergeCell ref="AW39:AY39"/>
    <mergeCell ref="AZ39:BE39"/>
    <mergeCell ref="AQ40:AV40"/>
    <mergeCell ref="AW40:AY40"/>
    <mergeCell ref="AZ40:BE40"/>
    <mergeCell ref="A39:E39"/>
    <mergeCell ref="M39:O39"/>
    <mergeCell ref="P39:U39"/>
    <mergeCell ref="V39:X39"/>
    <mergeCell ref="Y39:AD39"/>
    <mergeCell ref="AE39:AG39"/>
    <mergeCell ref="AH39:AM39"/>
    <mergeCell ref="Y40:AD40"/>
    <mergeCell ref="AE40:AG40"/>
    <mergeCell ref="AH40:AM40"/>
    <mergeCell ref="AN40:AP40"/>
    <mergeCell ref="A40:E40"/>
    <mergeCell ref="M40:O40"/>
    <mergeCell ref="P40:U40"/>
    <mergeCell ref="V40:X40"/>
    <mergeCell ref="AN41:AP41"/>
    <mergeCell ref="AQ41:AV41"/>
    <mergeCell ref="AW41:AY41"/>
    <mergeCell ref="AZ41:BE41"/>
    <mergeCell ref="AQ42:AV42"/>
    <mergeCell ref="AW42:AY42"/>
    <mergeCell ref="AZ42:BE42"/>
    <mergeCell ref="A41:E41"/>
    <mergeCell ref="M41:O41"/>
    <mergeCell ref="P41:U41"/>
    <mergeCell ref="V41:X41"/>
    <mergeCell ref="Y41:AD41"/>
    <mergeCell ref="AE41:AG41"/>
    <mergeCell ref="AH41:AM41"/>
    <mergeCell ref="Y42:AD42"/>
    <mergeCell ref="AE42:AG42"/>
    <mergeCell ref="AH42:AM42"/>
    <mergeCell ref="AN42:AP42"/>
    <mergeCell ref="A42:E42"/>
    <mergeCell ref="M42:O42"/>
    <mergeCell ref="P42:U42"/>
    <mergeCell ref="V42:X42"/>
    <mergeCell ref="AN43:AP43"/>
    <mergeCell ref="AQ43:AV43"/>
    <mergeCell ref="AW43:AY43"/>
    <mergeCell ref="AZ43:BE43"/>
    <mergeCell ref="AQ44:AV44"/>
    <mergeCell ref="AW44:AY44"/>
    <mergeCell ref="AZ44:BE44"/>
    <mergeCell ref="A43:E43"/>
    <mergeCell ref="M43:O43"/>
    <mergeCell ref="P43:U43"/>
    <mergeCell ref="V43:X43"/>
    <mergeCell ref="Y43:AD43"/>
    <mergeCell ref="AE43:AG43"/>
    <mergeCell ref="AH43:AM43"/>
    <mergeCell ref="Y44:AD44"/>
    <mergeCell ref="AE44:AG44"/>
    <mergeCell ref="AH44:AM44"/>
    <mergeCell ref="AN44:AP44"/>
    <mergeCell ref="A44:E44"/>
    <mergeCell ref="M44:O44"/>
    <mergeCell ref="P44:U44"/>
    <mergeCell ref="V44:X44"/>
    <mergeCell ref="AN45:AP45"/>
    <mergeCell ref="AQ45:AV45"/>
    <mergeCell ref="AW45:AY45"/>
    <mergeCell ref="AZ45:BE45"/>
    <mergeCell ref="AQ46:AV46"/>
    <mergeCell ref="AW46:AY46"/>
    <mergeCell ref="AZ46:BE46"/>
    <mergeCell ref="A45:E45"/>
    <mergeCell ref="M45:O45"/>
    <mergeCell ref="P45:U45"/>
    <mergeCell ref="V45:X45"/>
    <mergeCell ref="Y45:AD45"/>
    <mergeCell ref="AE45:AG45"/>
    <mergeCell ref="AH45:AM45"/>
    <mergeCell ref="Y46:AD46"/>
    <mergeCell ref="AE46:AG46"/>
    <mergeCell ref="AH46:AM46"/>
    <mergeCell ref="AN46:AP46"/>
    <mergeCell ref="A46:E46"/>
    <mergeCell ref="M46:O46"/>
    <mergeCell ref="P46:U46"/>
    <mergeCell ref="V46:X46"/>
    <mergeCell ref="AN47:AP47"/>
    <mergeCell ref="AQ47:AV47"/>
    <mergeCell ref="AW47:AY47"/>
    <mergeCell ref="AZ47:BE47"/>
    <mergeCell ref="AQ48:AV48"/>
    <mergeCell ref="AW48:AY48"/>
    <mergeCell ref="AZ48:BE48"/>
    <mergeCell ref="A47:E47"/>
    <mergeCell ref="M47:O47"/>
    <mergeCell ref="P47:U47"/>
    <mergeCell ref="V47:X47"/>
    <mergeCell ref="Y47:AD47"/>
    <mergeCell ref="AE47:AG47"/>
    <mergeCell ref="AH47:AM47"/>
    <mergeCell ref="Y48:AD48"/>
    <mergeCell ref="AE48:AG48"/>
    <mergeCell ref="AH48:AM48"/>
    <mergeCell ref="AN48:AP48"/>
    <mergeCell ref="A48:E48"/>
    <mergeCell ref="M48:O48"/>
    <mergeCell ref="P48:U48"/>
    <mergeCell ref="V48:X48"/>
    <mergeCell ref="AN49:AP49"/>
    <mergeCell ref="AQ49:AV49"/>
    <mergeCell ref="AW49:AY49"/>
    <mergeCell ref="AZ49:BE49"/>
    <mergeCell ref="AQ50:AV50"/>
    <mergeCell ref="AW50:AY50"/>
    <mergeCell ref="AZ50:BE50"/>
    <mergeCell ref="A49:E49"/>
    <mergeCell ref="M49:O49"/>
    <mergeCell ref="P49:U49"/>
    <mergeCell ref="V49:X49"/>
    <mergeCell ref="Y49:AD49"/>
    <mergeCell ref="AE49:AG49"/>
    <mergeCell ref="AH49:AM49"/>
    <mergeCell ref="Y50:AD50"/>
    <mergeCell ref="AE50:AG50"/>
    <mergeCell ref="AH50:AM50"/>
    <mergeCell ref="AN50:AP50"/>
    <mergeCell ref="A50:E50"/>
    <mergeCell ref="M50:O50"/>
    <mergeCell ref="P50:U50"/>
    <mergeCell ref="V50:X50"/>
    <mergeCell ref="AN51:AP51"/>
    <mergeCell ref="AQ51:AV51"/>
    <mergeCell ref="AW51:AY51"/>
    <mergeCell ref="AZ51:BE51"/>
    <mergeCell ref="AQ52:AV52"/>
    <mergeCell ref="AW52:AY52"/>
    <mergeCell ref="AZ52:BE52"/>
    <mergeCell ref="A51:E51"/>
    <mergeCell ref="M51:O51"/>
    <mergeCell ref="P51:U51"/>
    <mergeCell ref="V51:X51"/>
    <mergeCell ref="Y51:AD51"/>
    <mergeCell ref="AE51:AG51"/>
    <mergeCell ref="AH51:AM51"/>
    <mergeCell ref="Y52:AD52"/>
    <mergeCell ref="AE52:AG52"/>
    <mergeCell ref="AH52:AM52"/>
    <mergeCell ref="AN52:AP52"/>
    <mergeCell ref="A52:E52"/>
    <mergeCell ref="M52:O52"/>
    <mergeCell ref="P52:U52"/>
    <mergeCell ref="V52:X52"/>
    <mergeCell ref="AN53:AP53"/>
    <mergeCell ref="AQ53:AV53"/>
    <mergeCell ref="AW53:AY53"/>
    <mergeCell ref="AZ53:BE53"/>
    <mergeCell ref="AQ54:AV54"/>
    <mergeCell ref="AW54:AY54"/>
    <mergeCell ref="AZ54:BE54"/>
    <mergeCell ref="A53:E53"/>
    <mergeCell ref="M53:O53"/>
    <mergeCell ref="P53:U53"/>
    <mergeCell ref="V53:X53"/>
    <mergeCell ref="Y53:AD53"/>
    <mergeCell ref="AE53:AG53"/>
    <mergeCell ref="AH53:AM53"/>
    <mergeCell ref="Y54:AD54"/>
    <mergeCell ref="AE54:AG54"/>
    <mergeCell ref="AH54:AM54"/>
    <mergeCell ref="AN54:AP54"/>
    <mergeCell ref="A54:E54"/>
    <mergeCell ref="M54:O54"/>
    <mergeCell ref="P54:U54"/>
    <mergeCell ref="V54:X54"/>
    <mergeCell ref="AN55:AP55"/>
    <mergeCell ref="AQ55:AV55"/>
    <mergeCell ref="AW55:AY55"/>
    <mergeCell ref="AZ55:BE55"/>
    <mergeCell ref="AQ56:AV56"/>
    <mergeCell ref="AW56:AY56"/>
    <mergeCell ref="AZ56:BE56"/>
    <mergeCell ref="A55:E55"/>
    <mergeCell ref="M55:O55"/>
    <mergeCell ref="P55:U55"/>
    <mergeCell ref="V55:X55"/>
    <mergeCell ref="Y55:AD55"/>
    <mergeCell ref="AE55:AG55"/>
    <mergeCell ref="AH55:AM55"/>
    <mergeCell ref="Y56:AD56"/>
    <mergeCell ref="AE56:AG56"/>
    <mergeCell ref="AH56:AM56"/>
    <mergeCell ref="AN56:AP56"/>
    <mergeCell ref="A56:E56"/>
    <mergeCell ref="M56:O56"/>
    <mergeCell ref="P56:U56"/>
    <mergeCell ref="V56:X56"/>
    <mergeCell ref="AN57:AP57"/>
    <mergeCell ref="AQ57:AV57"/>
    <mergeCell ref="AW57:AY57"/>
    <mergeCell ref="AZ57:BE57"/>
    <mergeCell ref="AQ58:AV58"/>
    <mergeCell ref="AW58:AY58"/>
    <mergeCell ref="AZ58:BE58"/>
    <mergeCell ref="A57:E57"/>
    <mergeCell ref="M57:O57"/>
    <mergeCell ref="P57:U57"/>
    <mergeCell ref="V57:X57"/>
    <mergeCell ref="Y57:AD57"/>
    <mergeCell ref="AE57:AG57"/>
    <mergeCell ref="AH57:AM57"/>
    <mergeCell ref="Y58:AD58"/>
    <mergeCell ref="AE58:AG58"/>
    <mergeCell ref="AH58:AM58"/>
    <mergeCell ref="AN58:AP58"/>
    <mergeCell ref="A58:E58"/>
    <mergeCell ref="M58:O58"/>
    <mergeCell ref="P58:U58"/>
    <mergeCell ref="V58:X58"/>
    <mergeCell ref="AN59:AP59"/>
    <mergeCell ref="AQ59:AV59"/>
    <mergeCell ref="AW59:AY59"/>
    <mergeCell ref="AZ59:BE59"/>
    <mergeCell ref="AQ60:AV60"/>
    <mergeCell ref="AW60:AY60"/>
    <mergeCell ref="AZ60:BE60"/>
    <mergeCell ref="A59:E59"/>
    <mergeCell ref="M59:O59"/>
    <mergeCell ref="P59:U59"/>
    <mergeCell ref="V59:X59"/>
    <mergeCell ref="Y59:AD59"/>
    <mergeCell ref="AE59:AG59"/>
    <mergeCell ref="AH59:AM59"/>
    <mergeCell ref="Y60:AD60"/>
    <mergeCell ref="AE60:AG60"/>
    <mergeCell ref="AH60:AM60"/>
    <mergeCell ref="AN60:AP60"/>
    <mergeCell ref="A60:E60"/>
    <mergeCell ref="M60:O60"/>
    <mergeCell ref="P60:U60"/>
    <mergeCell ref="V60:X60"/>
    <mergeCell ref="AN62:AP62"/>
    <mergeCell ref="AQ62:AV62"/>
    <mergeCell ref="AW62:AY62"/>
    <mergeCell ref="AZ62:BE62"/>
    <mergeCell ref="AQ63:AV63"/>
    <mergeCell ref="AW63:AY63"/>
    <mergeCell ref="AZ63:BE63"/>
    <mergeCell ref="A62:E62"/>
    <mergeCell ref="M62:O62"/>
    <mergeCell ref="P62:U62"/>
    <mergeCell ref="V62:X62"/>
    <mergeCell ref="Y62:AD62"/>
    <mergeCell ref="AE62:AG62"/>
    <mergeCell ref="AH62:AM62"/>
    <mergeCell ref="Y63:AD63"/>
    <mergeCell ref="AE63:AG63"/>
    <mergeCell ref="AH63:AM63"/>
    <mergeCell ref="AN63:AP63"/>
    <mergeCell ref="A63:E63"/>
    <mergeCell ref="M63:O63"/>
    <mergeCell ref="P63:U63"/>
    <mergeCell ref="V63:X63"/>
    <mergeCell ref="AN64:AP64"/>
    <mergeCell ref="AQ64:AV64"/>
    <mergeCell ref="AW64:AY64"/>
    <mergeCell ref="AZ64:BE64"/>
    <mergeCell ref="AQ65:AV65"/>
    <mergeCell ref="AW65:AY65"/>
    <mergeCell ref="AZ65:BE65"/>
    <mergeCell ref="A64:E64"/>
    <mergeCell ref="M64:O64"/>
    <mergeCell ref="P64:U64"/>
    <mergeCell ref="V64:X64"/>
    <mergeCell ref="Y64:AD64"/>
    <mergeCell ref="AE64:AG64"/>
    <mergeCell ref="AH64:AM64"/>
    <mergeCell ref="Y65:AD65"/>
    <mergeCell ref="AE65:AG65"/>
    <mergeCell ref="AH65:AM65"/>
    <mergeCell ref="AN65:AP65"/>
    <mergeCell ref="A65:E65"/>
    <mergeCell ref="M65:O65"/>
    <mergeCell ref="P65:U65"/>
    <mergeCell ref="V65:X65"/>
    <mergeCell ref="AN66:AP66"/>
    <mergeCell ref="AQ66:AV66"/>
    <mergeCell ref="AW66:AY66"/>
    <mergeCell ref="AZ66:BE66"/>
    <mergeCell ref="AQ67:AV67"/>
    <mergeCell ref="AW67:AY67"/>
    <mergeCell ref="AZ67:BE67"/>
    <mergeCell ref="A66:E66"/>
    <mergeCell ref="M66:O66"/>
    <mergeCell ref="P66:U66"/>
    <mergeCell ref="V66:X66"/>
    <mergeCell ref="Y66:AD66"/>
    <mergeCell ref="AE66:AG66"/>
    <mergeCell ref="AH66:AM66"/>
    <mergeCell ref="Y67:AD67"/>
    <mergeCell ref="AE67:AG67"/>
    <mergeCell ref="AH67:AM67"/>
    <mergeCell ref="AN67:AP67"/>
    <mergeCell ref="A67:E67"/>
    <mergeCell ref="M67:O67"/>
    <mergeCell ref="P67:U67"/>
    <mergeCell ref="V67:X67"/>
    <mergeCell ref="AN68:AP68"/>
    <mergeCell ref="AQ68:AV68"/>
    <mergeCell ref="AW68:AY68"/>
    <mergeCell ref="AZ68:BE68"/>
    <mergeCell ref="AQ69:AV69"/>
    <mergeCell ref="AW69:AY69"/>
    <mergeCell ref="AZ69:BE69"/>
    <mergeCell ref="A68:E68"/>
    <mergeCell ref="M68:O68"/>
    <mergeCell ref="P68:U68"/>
    <mergeCell ref="V68:X68"/>
    <mergeCell ref="Y68:AD68"/>
    <mergeCell ref="AE68:AG68"/>
    <mergeCell ref="AH68:AM68"/>
    <mergeCell ref="Y69:AD69"/>
    <mergeCell ref="AE69:AG69"/>
    <mergeCell ref="AH69:AM69"/>
    <mergeCell ref="AN69:AP69"/>
    <mergeCell ref="A69:E69"/>
    <mergeCell ref="M69:O69"/>
    <mergeCell ref="P69:U69"/>
    <mergeCell ref="V69:X69"/>
    <mergeCell ref="AN87:AP87"/>
    <mergeCell ref="AQ87:AV87"/>
    <mergeCell ref="AW87:AY87"/>
    <mergeCell ref="AZ87:BE87"/>
    <mergeCell ref="AQ86:AV86"/>
    <mergeCell ref="AW86:AY86"/>
    <mergeCell ref="AZ86:BE86"/>
    <mergeCell ref="A87:E87"/>
    <mergeCell ref="M87:O87"/>
    <mergeCell ref="P87:U87"/>
    <mergeCell ref="V87:X87"/>
    <mergeCell ref="Y87:AD87"/>
    <mergeCell ref="AE87:AG87"/>
    <mergeCell ref="AH87:AM87"/>
    <mergeCell ref="Y86:AD86"/>
    <mergeCell ref="AE86:AG86"/>
    <mergeCell ref="AH86:AM86"/>
    <mergeCell ref="AN86:AP86"/>
    <mergeCell ref="A86:E86"/>
    <mergeCell ref="M86:O86"/>
    <mergeCell ref="P86:U86"/>
    <mergeCell ref="V86:X86"/>
    <mergeCell ref="AN85:AP85"/>
    <mergeCell ref="AQ85:AV85"/>
    <mergeCell ref="AW85:AY85"/>
    <mergeCell ref="AZ85:BE85"/>
    <mergeCell ref="AQ84:AV84"/>
    <mergeCell ref="AW84:AY84"/>
    <mergeCell ref="AZ84:BE84"/>
    <mergeCell ref="A85:E85"/>
    <mergeCell ref="M85:O85"/>
    <mergeCell ref="P85:U85"/>
    <mergeCell ref="V85:X85"/>
    <mergeCell ref="Y85:AD85"/>
    <mergeCell ref="AE85:AG85"/>
    <mergeCell ref="AH85:AM85"/>
    <mergeCell ref="Y84:AD84"/>
    <mergeCell ref="AE84:AG84"/>
    <mergeCell ref="AH84:AM84"/>
    <mergeCell ref="AN84:AP84"/>
    <mergeCell ref="A84:E84"/>
    <mergeCell ref="M84:O84"/>
    <mergeCell ref="P84:U84"/>
    <mergeCell ref="V84:X84"/>
    <mergeCell ref="AN83:AP83"/>
    <mergeCell ref="AQ83:AV83"/>
    <mergeCell ref="AW83:AY83"/>
    <mergeCell ref="AZ83:BE83"/>
    <mergeCell ref="AQ82:AV82"/>
    <mergeCell ref="AW82:AY82"/>
    <mergeCell ref="AZ82:BE82"/>
    <mergeCell ref="A83:E83"/>
    <mergeCell ref="M83:O83"/>
    <mergeCell ref="P83:U83"/>
    <mergeCell ref="V83:X83"/>
    <mergeCell ref="Y83:AD83"/>
    <mergeCell ref="AE83:AG83"/>
    <mergeCell ref="AH83:AM83"/>
    <mergeCell ref="Y82:AD82"/>
    <mergeCell ref="AE82:AG82"/>
    <mergeCell ref="AH82:AM82"/>
    <mergeCell ref="AN82:AP82"/>
    <mergeCell ref="A82:E82"/>
    <mergeCell ref="M82:O82"/>
    <mergeCell ref="P82:U82"/>
    <mergeCell ref="V82:X82"/>
    <mergeCell ref="AN81:AP81"/>
    <mergeCell ref="AQ81:AV81"/>
    <mergeCell ref="AW81:AY81"/>
    <mergeCell ref="AZ81:BE81"/>
    <mergeCell ref="AQ80:AV80"/>
    <mergeCell ref="AW80:AY80"/>
    <mergeCell ref="AZ80:BE80"/>
    <mergeCell ref="A81:E81"/>
    <mergeCell ref="M81:O81"/>
    <mergeCell ref="P81:U81"/>
    <mergeCell ref="V81:X81"/>
    <mergeCell ref="Y81:AD81"/>
    <mergeCell ref="AE81:AG81"/>
    <mergeCell ref="AH81:AM81"/>
    <mergeCell ref="Y80:AD80"/>
    <mergeCell ref="AE80:AG80"/>
    <mergeCell ref="AH80:AM80"/>
    <mergeCell ref="AN80:AP80"/>
    <mergeCell ref="A80:E80"/>
    <mergeCell ref="M80:O80"/>
    <mergeCell ref="P80:U80"/>
    <mergeCell ref="V80:X80"/>
    <mergeCell ref="AN79:AP79"/>
    <mergeCell ref="AQ79:AV79"/>
    <mergeCell ref="AW79:AY79"/>
    <mergeCell ref="AZ79:BE79"/>
    <mergeCell ref="AQ78:AV78"/>
    <mergeCell ref="AW78:AY78"/>
    <mergeCell ref="AZ78:BE78"/>
    <mergeCell ref="A79:E79"/>
    <mergeCell ref="M79:O79"/>
    <mergeCell ref="P79:U79"/>
    <mergeCell ref="V79:X79"/>
    <mergeCell ref="Y79:AD79"/>
    <mergeCell ref="AE79:AG79"/>
    <mergeCell ref="AH79:AM79"/>
    <mergeCell ref="Y78:AD78"/>
    <mergeCell ref="AE78:AG78"/>
    <mergeCell ref="AH78:AM78"/>
    <mergeCell ref="AN78:AP78"/>
    <mergeCell ref="A78:E78"/>
    <mergeCell ref="M78:O78"/>
    <mergeCell ref="P78:U78"/>
    <mergeCell ref="V78:X78"/>
    <mergeCell ref="AN77:AP77"/>
    <mergeCell ref="AQ77:AV77"/>
    <mergeCell ref="AW77:AY77"/>
    <mergeCell ref="AZ77:BE77"/>
    <mergeCell ref="AQ76:AV76"/>
    <mergeCell ref="AW76:AY76"/>
    <mergeCell ref="AZ76:BE76"/>
    <mergeCell ref="A77:E77"/>
    <mergeCell ref="M77:O77"/>
    <mergeCell ref="P77:U77"/>
    <mergeCell ref="V77:X77"/>
    <mergeCell ref="Y77:AD77"/>
    <mergeCell ref="AE77:AG77"/>
    <mergeCell ref="AH77:AM77"/>
    <mergeCell ref="Y76:AD76"/>
    <mergeCell ref="AE76:AG76"/>
    <mergeCell ref="AH76:AM76"/>
    <mergeCell ref="AN76:AP76"/>
    <mergeCell ref="A76:E76"/>
    <mergeCell ref="M76:O76"/>
    <mergeCell ref="P76:U76"/>
    <mergeCell ref="V76:X76"/>
    <mergeCell ref="AN75:AP75"/>
    <mergeCell ref="AQ75:AV75"/>
    <mergeCell ref="AW75:AY75"/>
    <mergeCell ref="AZ75:BE75"/>
    <mergeCell ref="AQ74:AV74"/>
    <mergeCell ref="AW74:AY74"/>
    <mergeCell ref="AZ74:BE74"/>
    <mergeCell ref="A75:E75"/>
    <mergeCell ref="M75:O75"/>
    <mergeCell ref="P75:U75"/>
    <mergeCell ref="V75:X75"/>
    <mergeCell ref="Y75:AD75"/>
    <mergeCell ref="AE75:AG75"/>
    <mergeCell ref="AH75:AM75"/>
    <mergeCell ref="Y74:AD74"/>
    <mergeCell ref="AE74:AG74"/>
    <mergeCell ref="AH74:AM74"/>
    <mergeCell ref="AN74:AP74"/>
    <mergeCell ref="A74:E74"/>
    <mergeCell ref="M74:O74"/>
    <mergeCell ref="P74:U74"/>
    <mergeCell ref="V74:X74"/>
    <mergeCell ref="AN73:AP73"/>
    <mergeCell ref="AQ73:AV73"/>
    <mergeCell ref="AW73:AY73"/>
    <mergeCell ref="AZ73:BE73"/>
    <mergeCell ref="AQ72:AV72"/>
    <mergeCell ref="AW72:AY72"/>
    <mergeCell ref="AZ72:BE72"/>
    <mergeCell ref="A73:E73"/>
    <mergeCell ref="M73:O73"/>
    <mergeCell ref="P73:U73"/>
    <mergeCell ref="V73:X73"/>
    <mergeCell ref="Y73:AD73"/>
    <mergeCell ref="AE73:AG73"/>
    <mergeCell ref="AH73:AM73"/>
    <mergeCell ref="Y72:AD72"/>
    <mergeCell ref="AE72:AG72"/>
    <mergeCell ref="AH72:AM72"/>
    <mergeCell ref="AN72:AP72"/>
    <mergeCell ref="A72:E72"/>
    <mergeCell ref="M72:O72"/>
    <mergeCell ref="P72:U72"/>
    <mergeCell ref="V72:X72"/>
    <mergeCell ref="AN71:AP71"/>
    <mergeCell ref="AQ71:AV71"/>
    <mergeCell ref="AW71:AY71"/>
    <mergeCell ref="AZ71:BE71"/>
    <mergeCell ref="AQ70:AV70"/>
    <mergeCell ref="AW70:AY70"/>
    <mergeCell ref="AZ70:BE70"/>
    <mergeCell ref="A71:E71"/>
    <mergeCell ref="M71:O71"/>
    <mergeCell ref="P71:U71"/>
    <mergeCell ref="V71:X71"/>
    <mergeCell ref="Y71:AD71"/>
    <mergeCell ref="AE71:AG71"/>
    <mergeCell ref="AH71:AM71"/>
    <mergeCell ref="Y70:AD70"/>
    <mergeCell ref="AE70:AG70"/>
    <mergeCell ref="AH70:AM70"/>
    <mergeCell ref="AN70:AP70"/>
    <mergeCell ref="A70:E70"/>
    <mergeCell ref="M70:O70"/>
    <mergeCell ref="P70:U70"/>
    <mergeCell ref="V70:X70"/>
    <mergeCell ref="AN34:AP34"/>
    <mergeCell ref="AQ34:AV34"/>
    <mergeCell ref="AW34:AY34"/>
    <mergeCell ref="AZ34:BE34"/>
    <mergeCell ref="AQ33:AV33"/>
    <mergeCell ref="AW33:AY33"/>
    <mergeCell ref="AZ33:BE33"/>
    <mergeCell ref="A34:E34"/>
    <mergeCell ref="M34:O34"/>
    <mergeCell ref="P34:U34"/>
    <mergeCell ref="V34:X34"/>
    <mergeCell ref="Y34:AD34"/>
    <mergeCell ref="AE34:AG34"/>
    <mergeCell ref="AH34:AM34"/>
    <mergeCell ref="AW32:AY32"/>
    <mergeCell ref="AZ32:BE32"/>
    <mergeCell ref="A33:E33"/>
    <mergeCell ref="M33:O33"/>
    <mergeCell ref="P33:U33"/>
    <mergeCell ref="V33:X33"/>
    <mergeCell ref="Y33:AD33"/>
    <mergeCell ref="AE33:AG33"/>
    <mergeCell ref="AH33:AM33"/>
    <mergeCell ref="AN33:AP33"/>
    <mergeCell ref="AE32:AG32"/>
    <mergeCell ref="AH32:AM32"/>
    <mergeCell ref="AN32:AP32"/>
    <mergeCell ref="AQ32:AV32"/>
    <mergeCell ref="A32:E32"/>
    <mergeCell ref="M32:O32"/>
    <mergeCell ref="P32:U32"/>
    <mergeCell ref="V32:X32"/>
    <mergeCell ref="AN31:AP31"/>
    <mergeCell ref="AQ31:AV31"/>
    <mergeCell ref="AW31:AY31"/>
    <mergeCell ref="AZ31:BE31"/>
    <mergeCell ref="AQ30:AV30"/>
    <mergeCell ref="AW30:AY30"/>
    <mergeCell ref="AZ30:BE30"/>
    <mergeCell ref="A31:E31"/>
    <mergeCell ref="M31:O31"/>
    <mergeCell ref="P31:U31"/>
    <mergeCell ref="V31:X31"/>
    <mergeCell ref="Y31:AD31"/>
    <mergeCell ref="AE31:AG31"/>
    <mergeCell ref="AH31:AM31"/>
    <mergeCell ref="AW29:AY29"/>
    <mergeCell ref="AZ29:BE29"/>
    <mergeCell ref="A30:E30"/>
    <mergeCell ref="M30:O30"/>
    <mergeCell ref="P30:U30"/>
    <mergeCell ref="V30:X30"/>
    <mergeCell ref="Y30:AD30"/>
    <mergeCell ref="AE30:AG30"/>
    <mergeCell ref="AH30:AM30"/>
    <mergeCell ref="AN30:AP30"/>
    <mergeCell ref="AE29:AG29"/>
    <mergeCell ref="AH29:AM29"/>
    <mergeCell ref="AN29:AP29"/>
    <mergeCell ref="AQ29:AV29"/>
    <mergeCell ref="A29:E29"/>
    <mergeCell ref="M29:O29"/>
    <mergeCell ref="P29:U29"/>
    <mergeCell ref="V29:X29"/>
    <mergeCell ref="AN28:AP28"/>
    <mergeCell ref="AQ28:AV28"/>
    <mergeCell ref="AW28:AY28"/>
    <mergeCell ref="AZ28:BE28"/>
    <mergeCell ref="AQ27:AV27"/>
    <mergeCell ref="AW27:AY27"/>
    <mergeCell ref="AZ27:BE27"/>
    <mergeCell ref="A28:E28"/>
    <mergeCell ref="M28:O28"/>
    <mergeCell ref="P28:U28"/>
    <mergeCell ref="V28:X28"/>
    <mergeCell ref="Y28:AD28"/>
    <mergeCell ref="AE28:AG28"/>
    <mergeCell ref="AH28:AM28"/>
    <mergeCell ref="AW26:AY26"/>
    <mergeCell ref="AZ26:BE26"/>
    <mergeCell ref="A27:E27"/>
    <mergeCell ref="M27:O27"/>
    <mergeCell ref="P27:U27"/>
    <mergeCell ref="V27:X27"/>
    <mergeCell ref="Y27:AD27"/>
    <mergeCell ref="AE27:AG27"/>
    <mergeCell ref="AH27:AM27"/>
    <mergeCell ref="AN27:AP27"/>
    <mergeCell ref="AE26:AG26"/>
    <mergeCell ref="AH26:AM26"/>
    <mergeCell ref="AN26:AP26"/>
    <mergeCell ref="AQ26:AV26"/>
    <mergeCell ref="A26:E26"/>
    <mergeCell ref="M26:O26"/>
    <mergeCell ref="P26:U26"/>
    <mergeCell ref="V26:X26"/>
    <mergeCell ref="AN25:AP25"/>
    <mergeCell ref="AQ25:AV25"/>
    <mergeCell ref="AW25:AY25"/>
    <mergeCell ref="AZ25:BE25"/>
    <mergeCell ref="AQ24:AV24"/>
    <mergeCell ref="AW24:AY24"/>
    <mergeCell ref="AZ24:BE24"/>
    <mergeCell ref="A25:E25"/>
    <mergeCell ref="M25:O25"/>
    <mergeCell ref="P25:U25"/>
    <mergeCell ref="V25:X25"/>
    <mergeCell ref="Y25:AD25"/>
    <mergeCell ref="AE25:AG25"/>
    <mergeCell ref="AH25:AM25"/>
    <mergeCell ref="AW23:AY23"/>
    <mergeCell ref="AZ23:BE23"/>
    <mergeCell ref="A24:E24"/>
    <mergeCell ref="M24:O24"/>
    <mergeCell ref="P24:U24"/>
    <mergeCell ref="V24:X24"/>
    <mergeCell ref="Y24:AD24"/>
    <mergeCell ref="AE24:AG24"/>
    <mergeCell ref="AH24:AM24"/>
    <mergeCell ref="AN24:AP24"/>
    <mergeCell ref="AE23:AG23"/>
    <mergeCell ref="AH23:AM23"/>
    <mergeCell ref="AN23:AP23"/>
    <mergeCell ref="AQ23:AV23"/>
    <mergeCell ref="A23:E23"/>
    <mergeCell ref="M23:O23"/>
    <mergeCell ref="P23:U23"/>
    <mergeCell ref="V23:X23"/>
    <mergeCell ref="AN22:AP22"/>
    <mergeCell ref="AQ22:AV22"/>
    <mergeCell ref="AW22:AY22"/>
    <mergeCell ref="AZ22:BE22"/>
    <mergeCell ref="AQ21:AV21"/>
    <mergeCell ref="AW21:AY21"/>
    <mergeCell ref="AZ21:BE21"/>
    <mergeCell ref="A22:E22"/>
    <mergeCell ref="M22:O22"/>
    <mergeCell ref="P22:U22"/>
    <mergeCell ref="V22:X22"/>
    <mergeCell ref="Y22:AD22"/>
    <mergeCell ref="AE22:AG22"/>
    <mergeCell ref="AH22:AM22"/>
    <mergeCell ref="AW20:AY20"/>
    <mergeCell ref="AZ20:BE20"/>
    <mergeCell ref="A21:E21"/>
    <mergeCell ref="M21:O21"/>
    <mergeCell ref="P21:U21"/>
    <mergeCell ref="V21:X21"/>
    <mergeCell ref="Y21:AD21"/>
    <mergeCell ref="AE21:AG21"/>
    <mergeCell ref="AH21:AM21"/>
    <mergeCell ref="AN21:AP21"/>
    <mergeCell ref="AE20:AG20"/>
    <mergeCell ref="AH20:AM20"/>
    <mergeCell ref="AN20:AP20"/>
    <mergeCell ref="AQ20:AV20"/>
    <mergeCell ref="A20:E20"/>
    <mergeCell ref="M20:O20"/>
    <mergeCell ref="P20:U20"/>
    <mergeCell ref="V20:X20"/>
    <mergeCell ref="AN18:AP18"/>
    <mergeCell ref="AQ18:AV18"/>
    <mergeCell ref="AW18:AY18"/>
    <mergeCell ref="AZ18:BE18"/>
    <mergeCell ref="AQ19:AV19"/>
    <mergeCell ref="AW19:AY19"/>
    <mergeCell ref="AZ19:BE19"/>
    <mergeCell ref="A18:E18"/>
    <mergeCell ref="M18:O18"/>
    <mergeCell ref="P18:U18"/>
    <mergeCell ref="V18:X18"/>
    <mergeCell ref="Y18:AD18"/>
    <mergeCell ref="AE18:AG18"/>
    <mergeCell ref="AH18:AM18"/>
    <mergeCell ref="AW17:AY17"/>
    <mergeCell ref="AZ17:BE17"/>
    <mergeCell ref="A19:E19"/>
    <mergeCell ref="M19:O19"/>
    <mergeCell ref="P19:U19"/>
    <mergeCell ref="V19:X19"/>
    <mergeCell ref="Y19:AD19"/>
    <mergeCell ref="AE19:AG19"/>
    <mergeCell ref="AH19:AM19"/>
    <mergeCell ref="AN19:AP19"/>
    <mergeCell ref="AE17:AG17"/>
    <mergeCell ref="AH17:AM17"/>
    <mergeCell ref="AN17:AP17"/>
    <mergeCell ref="AQ17:AV17"/>
    <mergeCell ref="A17:E17"/>
    <mergeCell ref="M17:O17"/>
    <mergeCell ref="P17:U17"/>
    <mergeCell ref="V17:X17"/>
    <mergeCell ref="AE13:AG13"/>
    <mergeCell ref="AH13:AM13"/>
    <mergeCell ref="AD8:AE8"/>
    <mergeCell ref="AR7:AZ7"/>
    <mergeCell ref="AF7:AI7"/>
    <mergeCell ref="AJ8:AP8"/>
    <mergeCell ref="AN13:AP13"/>
    <mergeCell ref="V10:AD11"/>
    <mergeCell ref="AE10:AM11"/>
    <mergeCell ref="AE12:AG12"/>
    <mergeCell ref="AH12:AM12"/>
    <mergeCell ref="AN12:AP12"/>
    <mergeCell ref="AZ9:BE9"/>
    <mergeCell ref="AW10:BE11"/>
    <mergeCell ref="A92:E92"/>
    <mergeCell ref="M92:O92"/>
    <mergeCell ref="P92:U92"/>
    <mergeCell ref="V92:X92"/>
    <mergeCell ref="Y92:AD92"/>
    <mergeCell ref="AE92:AG92"/>
    <mergeCell ref="AH92:AM92"/>
    <mergeCell ref="AN92:AP92"/>
    <mergeCell ref="A16:E16"/>
    <mergeCell ref="A15:E15"/>
    <mergeCell ref="A14:E14"/>
    <mergeCell ref="F7:G7"/>
    <mergeCell ref="A8:G8"/>
    <mergeCell ref="A13:L13"/>
    <mergeCell ref="A10:L12"/>
    <mergeCell ref="K7:L7"/>
    <mergeCell ref="A96:E96"/>
    <mergeCell ref="A95:E95"/>
    <mergeCell ref="A94:E94"/>
    <mergeCell ref="A93:E93"/>
    <mergeCell ref="A100:E100"/>
    <mergeCell ref="A99:E99"/>
    <mergeCell ref="A98:E98"/>
    <mergeCell ref="A97:E97"/>
    <mergeCell ref="A109:E109"/>
    <mergeCell ref="A108:E108"/>
    <mergeCell ref="A107:E107"/>
    <mergeCell ref="A106:E106"/>
    <mergeCell ref="A105:E105"/>
    <mergeCell ref="A104:E104"/>
    <mergeCell ref="A103:E103"/>
    <mergeCell ref="A102:E102"/>
    <mergeCell ref="A101:E101"/>
    <mergeCell ref="A111:E111"/>
    <mergeCell ref="M111:O111"/>
    <mergeCell ref="AQ12:AV12"/>
    <mergeCell ref="AQ13:AV13"/>
    <mergeCell ref="V111:X111"/>
    <mergeCell ref="AN111:AP111"/>
    <mergeCell ref="A110:E110"/>
    <mergeCell ref="M12:O12"/>
    <mergeCell ref="M13:O13"/>
    <mergeCell ref="P12:U12"/>
    <mergeCell ref="P13:U13"/>
    <mergeCell ref="V12:X12"/>
    <mergeCell ref="Y12:AD12"/>
    <mergeCell ref="V13:X13"/>
    <mergeCell ref="Y13:AD13"/>
    <mergeCell ref="Q8:R8"/>
    <mergeCell ref="K8:O8"/>
    <mergeCell ref="T8:U8"/>
    <mergeCell ref="AJ5:AP5"/>
    <mergeCell ref="AU5:AV5"/>
    <mergeCell ref="AN10:AV11"/>
    <mergeCell ref="W8:AB8"/>
    <mergeCell ref="AQ9:AV9"/>
    <mergeCell ref="AR6:AZ6"/>
    <mergeCell ref="A2:BE2"/>
    <mergeCell ref="AW111:AY111"/>
    <mergeCell ref="A1:BE1"/>
    <mergeCell ref="AW12:AY12"/>
    <mergeCell ref="AZ12:BE12"/>
    <mergeCell ref="AW13:AY13"/>
    <mergeCell ref="AZ13:BE13"/>
    <mergeCell ref="BD5:BE5"/>
    <mergeCell ref="BB8:BE8"/>
    <mergeCell ref="M10:U11"/>
    <mergeCell ref="M14:O14"/>
    <mergeCell ref="M15:O15"/>
    <mergeCell ref="M16:O16"/>
    <mergeCell ref="M93:O93"/>
    <mergeCell ref="M94:O94"/>
    <mergeCell ref="M95:O95"/>
    <mergeCell ref="M96:O96"/>
    <mergeCell ref="M97:O97"/>
    <mergeCell ref="M98:O98"/>
    <mergeCell ref="M99:O99"/>
    <mergeCell ref="M100:O100"/>
    <mergeCell ref="M101:O101"/>
    <mergeCell ref="M102:O102"/>
    <mergeCell ref="M103:O103"/>
    <mergeCell ref="M104:O104"/>
    <mergeCell ref="M105:O105"/>
    <mergeCell ref="M106:O106"/>
    <mergeCell ref="M107:O107"/>
    <mergeCell ref="M108:O108"/>
    <mergeCell ref="M109:O109"/>
    <mergeCell ref="M110:O110"/>
    <mergeCell ref="P14:U14"/>
    <mergeCell ref="P15:U15"/>
    <mergeCell ref="P16:U16"/>
    <mergeCell ref="P93:U93"/>
    <mergeCell ref="P94:U94"/>
    <mergeCell ref="P95:U95"/>
    <mergeCell ref="P96:U96"/>
    <mergeCell ref="P97:U97"/>
    <mergeCell ref="P98:U98"/>
    <mergeCell ref="P99:U99"/>
    <mergeCell ref="P100:U100"/>
    <mergeCell ref="P101:U101"/>
    <mergeCell ref="P102:U102"/>
    <mergeCell ref="P103:U103"/>
    <mergeCell ref="P104:U104"/>
    <mergeCell ref="P105:U105"/>
    <mergeCell ref="P106:U106"/>
    <mergeCell ref="P107:U107"/>
    <mergeCell ref="P108:U108"/>
    <mergeCell ref="P109:U109"/>
    <mergeCell ref="P110:U110"/>
    <mergeCell ref="P111:U111"/>
    <mergeCell ref="V14:X14"/>
    <mergeCell ref="V15:X15"/>
    <mergeCell ref="V16:X16"/>
    <mergeCell ref="V93:X93"/>
    <mergeCell ref="V94:X94"/>
    <mergeCell ref="V95:X95"/>
    <mergeCell ref="V96:X96"/>
    <mergeCell ref="V97:X97"/>
    <mergeCell ref="V98:X98"/>
    <mergeCell ref="V99:X99"/>
    <mergeCell ref="V100:X100"/>
    <mergeCell ref="V101:X101"/>
    <mergeCell ref="V102:X102"/>
    <mergeCell ref="V103:X103"/>
    <mergeCell ref="V104:X104"/>
    <mergeCell ref="V105:X105"/>
    <mergeCell ref="V106:X106"/>
    <mergeCell ref="V107:X107"/>
    <mergeCell ref="V108:X108"/>
    <mergeCell ref="V109:X109"/>
    <mergeCell ref="V110:X110"/>
    <mergeCell ref="Y14:AD14"/>
    <mergeCell ref="Y15:AD15"/>
    <mergeCell ref="Y16:AD16"/>
    <mergeCell ref="Y93:AD93"/>
    <mergeCell ref="Y17:AD17"/>
    <mergeCell ref="Y20:AD20"/>
    <mergeCell ref="Y23:AD23"/>
    <mergeCell ref="Y26:AD26"/>
    <mergeCell ref="Y29:AD29"/>
    <mergeCell ref="Y32:AD32"/>
    <mergeCell ref="Y94:AD94"/>
    <mergeCell ref="Y95:AD95"/>
    <mergeCell ref="Y96:AD96"/>
    <mergeCell ref="Y97:AD97"/>
    <mergeCell ref="Y98:AD98"/>
    <mergeCell ref="Y99:AD99"/>
    <mergeCell ref="Y100:AD100"/>
    <mergeCell ref="Y101:AD101"/>
    <mergeCell ref="Y102:AD102"/>
    <mergeCell ref="Y103:AD103"/>
    <mergeCell ref="Y104:AD104"/>
    <mergeCell ref="Y105:AD105"/>
    <mergeCell ref="Y106:AD106"/>
    <mergeCell ref="Y107:AD107"/>
    <mergeCell ref="Y108:AD108"/>
    <mergeCell ref="Y109:AD109"/>
    <mergeCell ref="Y110:AD110"/>
    <mergeCell ref="Y111:AD111"/>
    <mergeCell ref="AE14:AG14"/>
    <mergeCell ref="AE15:AG15"/>
    <mergeCell ref="AE16:AG16"/>
    <mergeCell ref="AE93:AG93"/>
    <mergeCell ref="AE94:AG94"/>
    <mergeCell ref="AE95:AG95"/>
    <mergeCell ref="AE96:AG96"/>
    <mergeCell ref="AE97:AG97"/>
    <mergeCell ref="AE98:AG98"/>
    <mergeCell ref="AE99:AG99"/>
    <mergeCell ref="AE100:AG100"/>
    <mergeCell ref="AE101:AG101"/>
    <mergeCell ref="AE102:AG102"/>
    <mergeCell ref="AE103:AG103"/>
    <mergeCell ref="AE104:AG104"/>
    <mergeCell ref="AE105:AG105"/>
    <mergeCell ref="AE106:AG106"/>
    <mergeCell ref="AE107:AG107"/>
    <mergeCell ref="AE108:AG108"/>
    <mergeCell ref="AE109:AG109"/>
    <mergeCell ref="AE110:AG110"/>
    <mergeCell ref="AE111:AG111"/>
    <mergeCell ref="AH14:AM14"/>
    <mergeCell ref="AH15:AM15"/>
    <mergeCell ref="AH16:AM16"/>
    <mergeCell ref="AH93:AM93"/>
    <mergeCell ref="AH94:AM94"/>
    <mergeCell ref="AH95:AM95"/>
    <mergeCell ref="AH96:AM96"/>
    <mergeCell ref="AH97:AM97"/>
    <mergeCell ref="AH98:AM98"/>
    <mergeCell ref="AH99:AM99"/>
    <mergeCell ref="AH100:AM100"/>
    <mergeCell ref="AH101:AM101"/>
    <mergeCell ref="AH102:AM102"/>
    <mergeCell ref="AH103:AM103"/>
    <mergeCell ref="AH104:AM104"/>
    <mergeCell ref="AH105:AM105"/>
    <mergeCell ref="AH106:AM106"/>
    <mergeCell ref="AH107:AM107"/>
    <mergeCell ref="AH108:AM108"/>
    <mergeCell ref="AH109:AM109"/>
    <mergeCell ref="AH110:AM110"/>
    <mergeCell ref="AH111:AM111"/>
    <mergeCell ref="AN14:AP14"/>
    <mergeCell ref="AN15:AP15"/>
    <mergeCell ref="AN16:AP16"/>
    <mergeCell ref="AN93:AP93"/>
    <mergeCell ref="AN94:AP94"/>
    <mergeCell ref="AN95:AP95"/>
    <mergeCell ref="AN96:AP96"/>
    <mergeCell ref="AN97:AP97"/>
    <mergeCell ref="AN98:AP98"/>
    <mergeCell ref="AN99:AP99"/>
    <mergeCell ref="AN100:AP100"/>
    <mergeCell ref="AN101:AP101"/>
    <mergeCell ref="AN102:AP102"/>
    <mergeCell ref="AN103:AP103"/>
    <mergeCell ref="AN104:AP104"/>
    <mergeCell ref="AN105:AP105"/>
    <mergeCell ref="AN106:AP106"/>
    <mergeCell ref="AN107:AP107"/>
    <mergeCell ref="AN108:AP108"/>
    <mergeCell ref="AN109:AP109"/>
    <mergeCell ref="AN110:AP110"/>
    <mergeCell ref="AQ14:AV14"/>
    <mergeCell ref="AQ15:AV15"/>
    <mergeCell ref="AQ16:AV16"/>
    <mergeCell ref="AQ93:AV93"/>
    <mergeCell ref="AQ94:AV94"/>
    <mergeCell ref="AQ95:AV95"/>
    <mergeCell ref="AQ96:AV96"/>
    <mergeCell ref="AQ97:AV97"/>
    <mergeCell ref="AQ98:AV98"/>
    <mergeCell ref="AQ99:AV99"/>
    <mergeCell ref="AQ100:AV100"/>
    <mergeCell ref="AQ101:AV101"/>
    <mergeCell ref="AQ102:AV102"/>
    <mergeCell ref="AQ103:AV103"/>
    <mergeCell ref="AQ104:AV104"/>
    <mergeCell ref="AQ105:AV105"/>
    <mergeCell ref="AQ106:AV106"/>
    <mergeCell ref="AQ107:AV107"/>
    <mergeCell ref="AQ108:AV108"/>
    <mergeCell ref="AQ109:AV109"/>
    <mergeCell ref="AQ110:AV110"/>
    <mergeCell ref="AQ111:AV111"/>
    <mergeCell ref="AW14:AY14"/>
    <mergeCell ref="AW15:AY15"/>
    <mergeCell ref="AW16:AY16"/>
    <mergeCell ref="AW93:AY93"/>
    <mergeCell ref="AW94:AY94"/>
    <mergeCell ref="AW95:AY95"/>
    <mergeCell ref="AW96:AY96"/>
    <mergeCell ref="AW97:AY97"/>
    <mergeCell ref="AW98:AY98"/>
    <mergeCell ref="AW99:AY99"/>
    <mergeCell ref="AW100:AY100"/>
    <mergeCell ref="AW101:AY101"/>
    <mergeCell ref="AW102:AY102"/>
    <mergeCell ref="AW103:AY103"/>
    <mergeCell ref="AW104:AY104"/>
    <mergeCell ref="AW105:AY105"/>
    <mergeCell ref="AW106:AY106"/>
    <mergeCell ref="AW107:AY107"/>
    <mergeCell ref="AW108:AY108"/>
    <mergeCell ref="AW109:AY109"/>
    <mergeCell ref="AW110:AY110"/>
    <mergeCell ref="AZ14:BE14"/>
    <mergeCell ref="AZ15:BE15"/>
    <mergeCell ref="AZ16:BE16"/>
    <mergeCell ref="AZ93:BE93"/>
    <mergeCell ref="AZ94:BE94"/>
    <mergeCell ref="AZ95:BE95"/>
    <mergeCell ref="AZ96:BE96"/>
    <mergeCell ref="AZ97:BE97"/>
    <mergeCell ref="AZ98:BE98"/>
    <mergeCell ref="AZ99:BE99"/>
    <mergeCell ref="AZ100:BE100"/>
    <mergeCell ref="AZ101:BE101"/>
    <mergeCell ref="AZ102:BE102"/>
    <mergeCell ref="AZ103:BE103"/>
    <mergeCell ref="AZ104:BE104"/>
    <mergeCell ref="AZ105:BE105"/>
    <mergeCell ref="AZ110:BE110"/>
    <mergeCell ref="AZ111:BE111"/>
    <mergeCell ref="AZ106:BE106"/>
    <mergeCell ref="AZ107:BE107"/>
    <mergeCell ref="AZ108:BE108"/>
    <mergeCell ref="AZ109:BE109"/>
    <mergeCell ref="A61:E61"/>
    <mergeCell ref="M61:O61"/>
    <mergeCell ref="P61:U61"/>
    <mergeCell ref="V61:X61"/>
    <mergeCell ref="AQ61:AV61"/>
    <mergeCell ref="AW61:AY61"/>
    <mergeCell ref="AZ61:BE61"/>
    <mergeCell ref="Y61:AD61"/>
    <mergeCell ref="AE61:AG61"/>
    <mergeCell ref="AH61:AM61"/>
    <mergeCell ref="AN61:AP61"/>
  </mergeCells>
  <printOptions horizontalCentered="1"/>
  <pageMargins left="0.11811023622047245" right="0.07874015748031496" top="0.3937007874015748" bottom="0.11811023622047245" header="0.11811023622047245" footer="0.07874015748031496"/>
  <pageSetup horizontalDpi="300" verticalDpi="300" orientation="landscape" paperSize="8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35"/>
  <sheetViews>
    <sheetView workbookViewId="0" topLeftCell="A38">
      <selection activeCell="Y30" sqref="Y30:AD30"/>
    </sheetView>
  </sheetViews>
  <sheetFormatPr defaultColWidth="9.140625" defaultRowHeight="12.75"/>
  <cols>
    <col min="1" max="5" width="4.28125" style="125" customWidth="1"/>
    <col min="6" max="12" width="2.421875" style="125" customWidth="1"/>
    <col min="13" max="15" width="4.28125" style="125" customWidth="1"/>
    <col min="16" max="20" width="4.28125" style="133" customWidth="1"/>
    <col min="21" max="21" width="4.7109375" style="133" customWidth="1"/>
    <col min="22" max="22" width="4.7109375" style="125" customWidth="1"/>
    <col min="23" max="23" width="4.8515625" style="125" customWidth="1"/>
    <col min="24" max="24" width="4.28125" style="125" customWidth="1"/>
    <col min="25" max="26" width="4.7109375" style="125" customWidth="1"/>
    <col min="27" max="29" width="4.28125" style="125" customWidth="1"/>
    <col min="30" max="39" width="4.7109375" style="125" customWidth="1"/>
    <col min="40" max="51" width="4.28125" style="125" customWidth="1"/>
    <col min="52" max="57" width="4.28125" style="133" customWidth="1"/>
    <col min="58" max="63" width="4.28125" style="125" customWidth="1"/>
    <col min="64" max="16384" width="9.140625" style="125" customWidth="1"/>
  </cols>
  <sheetData>
    <row r="1" spans="1:57" s="124" customFormat="1" ht="42.75" customHeight="1">
      <c r="A1" s="813" t="s">
        <v>704</v>
      </c>
      <c r="B1" s="813"/>
      <c r="C1" s="813"/>
      <c r="D1" s="813"/>
      <c r="E1" s="813"/>
      <c r="F1" s="813"/>
      <c r="G1" s="813"/>
      <c r="H1" s="813"/>
      <c r="I1" s="813"/>
      <c r="J1" s="813"/>
      <c r="K1" s="813"/>
      <c r="L1" s="813"/>
      <c r="M1" s="813"/>
      <c r="N1" s="813"/>
      <c r="O1" s="813"/>
      <c r="P1" s="813"/>
      <c r="Q1" s="813"/>
      <c r="R1" s="813"/>
      <c r="S1" s="813"/>
      <c r="T1" s="813"/>
      <c r="U1" s="813"/>
      <c r="V1" s="813"/>
      <c r="W1" s="813"/>
      <c r="X1" s="813"/>
      <c r="Y1" s="813"/>
      <c r="Z1" s="813"/>
      <c r="AA1" s="813"/>
      <c r="AB1" s="813"/>
      <c r="AC1" s="813"/>
      <c r="AD1" s="813"/>
      <c r="AE1" s="813"/>
      <c r="AF1" s="813"/>
      <c r="AG1" s="813"/>
      <c r="AH1" s="813"/>
      <c r="AI1" s="813"/>
      <c r="AJ1" s="813"/>
      <c r="AK1" s="813"/>
      <c r="AL1" s="813"/>
      <c r="AM1" s="813"/>
      <c r="AN1" s="813"/>
      <c r="AO1" s="813"/>
      <c r="AP1" s="813"/>
      <c r="AQ1" s="813"/>
      <c r="AR1" s="813"/>
      <c r="AS1" s="813"/>
      <c r="AT1" s="813"/>
      <c r="AU1" s="813"/>
      <c r="AV1" s="813"/>
      <c r="AW1" s="813"/>
      <c r="AX1" s="813"/>
      <c r="AY1" s="813"/>
      <c r="AZ1" s="813"/>
      <c r="BA1" s="813"/>
      <c r="BB1" s="813"/>
      <c r="BC1" s="813"/>
      <c r="BD1" s="813"/>
      <c r="BE1" s="813"/>
    </row>
    <row r="2" spans="1:57" ht="27" customHeight="1">
      <c r="A2" s="812" t="s">
        <v>705</v>
      </c>
      <c r="B2" s="812"/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812"/>
      <c r="P2" s="812"/>
      <c r="Q2" s="812"/>
      <c r="R2" s="812"/>
      <c r="S2" s="812"/>
      <c r="T2" s="812"/>
      <c r="U2" s="812"/>
      <c r="V2" s="812"/>
      <c r="W2" s="812"/>
      <c r="X2" s="812"/>
      <c r="Y2" s="812"/>
      <c r="Z2" s="812"/>
      <c r="AA2" s="812"/>
      <c r="AB2" s="812"/>
      <c r="AC2" s="812"/>
      <c r="AD2" s="812"/>
      <c r="AE2" s="812"/>
      <c r="AF2" s="812"/>
      <c r="AG2" s="812"/>
      <c r="AH2" s="812"/>
      <c r="AI2" s="812"/>
      <c r="AJ2" s="812"/>
      <c r="AK2" s="812"/>
      <c r="AL2" s="812"/>
      <c r="AM2" s="812"/>
      <c r="AN2" s="812"/>
      <c r="AO2" s="812"/>
      <c r="AP2" s="812"/>
      <c r="AQ2" s="812"/>
      <c r="AR2" s="812"/>
      <c r="AS2" s="812"/>
      <c r="AT2" s="812"/>
      <c r="AU2" s="812"/>
      <c r="AV2" s="812"/>
      <c r="AW2" s="812"/>
      <c r="AX2" s="812"/>
      <c r="AY2" s="812"/>
      <c r="AZ2" s="812"/>
      <c r="BA2" s="812"/>
      <c r="BB2" s="812"/>
      <c r="BC2" s="812"/>
      <c r="BD2" s="812"/>
      <c r="BE2" s="812"/>
    </row>
    <row r="3" spans="1:57" s="76" customFormat="1" ht="10.5" customHeight="1" thickBo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8"/>
      <c r="Q3" s="78"/>
      <c r="R3" s="78"/>
      <c r="S3" s="78"/>
      <c r="T3" s="78"/>
      <c r="U3" s="78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8"/>
      <c r="BA3" s="78"/>
      <c r="BB3" s="78"/>
      <c r="BC3" s="78"/>
      <c r="BD3" s="78"/>
      <c r="BE3" s="78"/>
    </row>
    <row r="4" spans="16:57" s="76" customFormat="1" ht="24.75" customHeight="1" thickBot="1">
      <c r="P4" s="81"/>
      <c r="Q4" s="81"/>
      <c r="R4" s="81"/>
      <c r="S4" s="81"/>
      <c r="T4" s="81"/>
      <c r="U4" s="81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4"/>
      <c r="AJ4" s="85"/>
      <c r="AK4" s="85"/>
      <c r="AL4" s="85"/>
      <c r="AM4" s="85"/>
      <c r="AN4" s="85"/>
      <c r="AO4" s="86"/>
      <c r="AP4" s="85"/>
      <c r="AQ4" s="83"/>
      <c r="AR4" s="83"/>
      <c r="AS4" s="126"/>
      <c r="AT4" s="83"/>
      <c r="AU4" s="83"/>
      <c r="AV4" s="83"/>
      <c r="AW4" s="83"/>
      <c r="AX4" s="83"/>
      <c r="AY4" s="83"/>
      <c r="AZ4" s="81"/>
      <c r="BA4" s="81"/>
      <c r="BB4" s="127">
        <v>2</v>
      </c>
      <c r="BC4" s="81"/>
      <c r="BD4" s="128"/>
      <c r="BE4" s="128"/>
    </row>
    <row r="5" spans="16:57" s="76" customFormat="1" ht="12.75">
      <c r="P5" s="81"/>
      <c r="Q5" s="81"/>
      <c r="R5" s="81"/>
      <c r="S5" s="81"/>
      <c r="T5" s="81"/>
      <c r="U5" s="81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760" t="s">
        <v>615</v>
      </c>
      <c r="AK5" s="754"/>
      <c r="AL5" s="754"/>
      <c r="AM5" s="754"/>
      <c r="AN5" s="754"/>
      <c r="AO5" s="754"/>
      <c r="AP5" s="754"/>
      <c r="AQ5" s="109"/>
      <c r="AR5" s="109"/>
      <c r="AS5" s="92"/>
      <c r="AT5" s="109"/>
      <c r="AU5" s="818"/>
      <c r="AV5" s="818"/>
      <c r="AW5" s="83"/>
      <c r="AX5" s="83"/>
      <c r="AY5" s="83"/>
      <c r="AZ5" s="105"/>
      <c r="BA5" s="105"/>
      <c r="BB5" s="105" t="s">
        <v>514</v>
      </c>
      <c r="BC5" s="105"/>
      <c r="BD5" s="758" t="s">
        <v>616</v>
      </c>
      <c r="BE5" s="758"/>
    </row>
    <row r="6" spans="16:57" s="76" customFormat="1" ht="13.5" thickBot="1">
      <c r="P6" s="81"/>
      <c r="Q6" s="81"/>
      <c r="R6" s="81"/>
      <c r="S6" s="81"/>
      <c r="T6" s="81"/>
      <c r="U6" s="81"/>
      <c r="AR6" s="756" t="s">
        <v>505</v>
      </c>
      <c r="AS6" s="757"/>
      <c r="AT6" s="757"/>
      <c r="AU6" s="757"/>
      <c r="AV6" s="757"/>
      <c r="AW6" s="757"/>
      <c r="AX6" s="757"/>
      <c r="AY6" s="757"/>
      <c r="AZ6" s="757"/>
      <c r="BA6" s="82"/>
      <c r="BB6" s="81"/>
      <c r="BC6" s="81"/>
      <c r="BD6" s="81"/>
      <c r="BE6" s="81"/>
    </row>
    <row r="7" spans="1:57" s="76" customFormat="1" ht="24.75" customHeight="1" thickBot="1">
      <c r="A7" s="96">
        <v>5</v>
      </c>
      <c r="B7" s="96">
        <v>1</v>
      </c>
      <c r="C7" s="96">
        <v>3</v>
      </c>
      <c r="D7" s="96">
        <v>0</v>
      </c>
      <c r="E7" s="96">
        <v>0</v>
      </c>
      <c r="F7" s="781">
        <v>9</v>
      </c>
      <c r="G7" s="781"/>
      <c r="H7" s="97"/>
      <c r="I7" s="97"/>
      <c r="J7" s="97"/>
      <c r="K7" s="781">
        <v>1</v>
      </c>
      <c r="L7" s="781"/>
      <c r="M7" s="96">
        <v>2</v>
      </c>
      <c r="N7" s="96">
        <v>5</v>
      </c>
      <c r="O7" s="96">
        <v>4</v>
      </c>
      <c r="P7" s="98"/>
      <c r="Q7" s="99">
        <v>0</v>
      </c>
      <c r="R7" s="99">
        <v>1</v>
      </c>
      <c r="S7" s="98"/>
      <c r="T7" s="99">
        <v>2</v>
      </c>
      <c r="U7" s="99">
        <v>8</v>
      </c>
      <c r="V7" s="97"/>
      <c r="W7" s="96">
        <v>7</v>
      </c>
      <c r="X7" s="96">
        <v>5</v>
      </c>
      <c r="Y7" s="96">
        <v>1</v>
      </c>
      <c r="Z7" s="96">
        <v>1</v>
      </c>
      <c r="AA7" s="96">
        <v>1</v>
      </c>
      <c r="AB7" s="96">
        <v>5</v>
      </c>
      <c r="AD7" s="86">
        <v>4</v>
      </c>
      <c r="AE7" s="86">
        <v>9</v>
      </c>
      <c r="AF7" s="802"/>
      <c r="AG7" s="803"/>
      <c r="AH7" s="803"/>
      <c r="AI7" s="804"/>
      <c r="AJ7" s="85"/>
      <c r="AK7" s="85"/>
      <c r="AL7" s="85"/>
      <c r="AM7" s="85"/>
      <c r="AN7" s="85"/>
      <c r="AO7" s="86"/>
      <c r="AP7" s="85"/>
      <c r="AQ7" s="129"/>
      <c r="AR7" s="800" t="s">
        <v>506</v>
      </c>
      <c r="AS7" s="801"/>
      <c r="AT7" s="801"/>
      <c r="AU7" s="801"/>
      <c r="AV7" s="801"/>
      <c r="AW7" s="801"/>
      <c r="AX7" s="801"/>
      <c r="AY7" s="801"/>
      <c r="AZ7" s="801"/>
      <c r="BA7" s="87"/>
      <c r="BB7" s="130">
        <v>2</v>
      </c>
      <c r="BC7" s="130">
        <v>0</v>
      </c>
      <c r="BD7" s="130">
        <v>0</v>
      </c>
      <c r="BE7" s="130">
        <v>7</v>
      </c>
    </row>
    <row r="8" spans="1:57" s="93" customFormat="1" ht="30.75" customHeight="1">
      <c r="A8" s="782" t="s">
        <v>507</v>
      </c>
      <c r="B8" s="754"/>
      <c r="C8" s="754"/>
      <c r="D8" s="754"/>
      <c r="E8" s="754"/>
      <c r="F8" s="754"/>
      <c r="G8" s="754"/>
      <c r="K8" s="754" t="s">
        <v>508</v>
      </c>
      <c r="L8" s="754"/>
      <c r="M8" s="754"/>
      <c r="N8" s="754"/>
      <c r="O8" s="754"/>
      <c r="P8" s="105"/>
      <c r="Q8" s="758" t="s">
        <v>617</v>
      </c>
      <c r="R8" s="758"/>
      <c r="S8" s="105"/>
      <c r="T8" s="759" t="s">
        <v>618</v>
      </c>
      <c r="U8" s="759"/>
      <c r="W8" s="754" t="s">
        <v>511</v>
      </c>
      <c r="X8" s="754"/>
      <c r="Y8" s="754"/>
      <c r="Z8" s="754"/>
      <c r="AA8" s="754"/>
      <c r="AB8" s="754"/>
      <c r="AD8" s="754" t="s">
        <v>512</v>
      </c>
      <c r="AE8" s="754"/>
      <c r="AF8" s="125"/>
      <c r="AG8" s="125"/>
      <c r="AH8" s="125"/>
      <c r="AI8" s="125"/>
      <c r="AJ8" s="868" t="s">
        <v>619</v>
      </c>
      <c r="AK8" s="868"/>
      <c r="AL8" s="868"/>
      <c r="AM8" s="868"/>
      <c r="AN8" s="868"/>
      <c r="AO8" s="868"/>
      <c r="AP8" s="868"/>
      <c r="AS8" s="92"/>
      <c r="AT8" s="92"/>
      <c r="AU8" s="92"/>
      <c r="AV8" s="92"/>
      <c r="AW8" s="109"/>
      <c r="AX8" s="109"/>
      <c r="AZ8" s="91"/>
      <c r="BA8" s="91"/>
      <c r="BB8" s="758" t="s">
        <v>513</v>
      </c>
      <c r="BC8" s="758"/>
      <c r="BD8" s="758"/>
      <c r="BE8" s="758"/>
    </row>
    <row r="9" spans="1:57" ht="13.5" customHeight="1" thickBot="1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2"/>
      <c r="Q9" s="132"/>
      <c r="R9" s="132"/>
      <c r="AQ9" s="819"/>
      <c r="AR9" s="819"/>
      <c r="AS9" s="819"/>
      <c r="AT9" s="819"/>
      <c r="AU9" s="819"/>
      <c r="AV9" s="819"/>
      <c r="AZ9" s="820" t="s">
        <v>516</v>
      </c>
      <c r="BA9" s="820"/>
      <c r="BB9" s="820"/>
      <c r="BC9" s="820"/>
      <c r="BD9" s="820"/>
      <c r="BE9" s="820"/>
    </row>
    <row r="10" spans="1:63" s="134" customFormat="1" ht="22.5" customHeight="1">
      <c r="A10" s="821" t="s">
        <v>620</v>
      </c>
      <c r="B10" s="822"/>
      <c r="C10" s="822"/>
      <c r="D10" s="822"/>
      <c r="E10" s="822"/>
      <c r="F10" s="822"/>
      <c r="G10" s="822"/>
      <c r="H10" s="822"/>
      <c r="I10" s="822"/>
      <c r="J10" s="822"/>
      <c r="K10" s="822"/>
      <c r="L10" s="823"/>
      <c r="M10" s="833" t="s">
        <v>621</v>
      </c>
      <c r="N10" s="834"/>
      <c r="O10" s="834"/>
      <c r="P10" s="834"/>
      <c r="Q10" s="834"/>
      <c r="R10" s="834"/>
      <c r="S10" s="834"/>
      <c r="T10" s="834"/>
      <c r="U10" s="835"/>
      <c r="V10" s="833" t="s">
        <v>706</v>
      </c>
      <c r="W10" s="834"/>
      <c r="X10" s="834"/>
      <c r="Y10" s="834"/>
      <c r="Z10" s="834"/>
      <c r="AA10" s="834"/>
      <c r="AB10" s="834"/>
      <c r="AC10" s="834"/>
      <c r="AD10" s="835"/>
      <c r="AE10" s="833" t="s">
        <v>707</v>
      </c>
      <c r="AF10" s="834"/>
      <c r="AG10" s="834"/>
      <c r="AH10" s="834"/>
      <c r="AI10" s="834"/>
      <c r="AJ10" s="834"/>
      <c r="AK10" s="834"/>
      <c r="AL10" s="834"/>
      <c r="AM10" s="835"/>
      <c r="AN10" s="833" t="s">
        <v>708</v>
      </c>
      <c r="AO10" s="834"/>
      <c r="AP10" s="834"/>
      <c r="AQ10" s="834"/>
      <c r="AR10" s="834"/>
      <c r="AS10" s="834"/>
      <c r="AT10" s="834"/>
      <c r="AU10" s="834"/>
      <c r="AV10" s="835"/>
      <c r="AW10" s="821" t="s">
        <v>625</v>
      </c>
      <c r="AX10" s="822"/>
      <c r="AY10" s="822"/>
      <c r="AZ10" s="822"/>
      <c r="BA10" s="822"/>
      <c r="BB10" s="822"/>
      <c r="BC10" s="822"/>
      <c r="BD10" s="822"/>
      <c r="BE10" s="823"/>
      <c r="BF10" s="125"/>
      <c r="BG10" s="125"/>
      <c r="BH10" s="125"/>
      <c r="BI10" s="125"/>
      <c r="BJ10" s="125"/>
      <c r="BK10" s="125"/>
    </row>
    <row r="11" spans="1:63" s="134" customFormat="1" ht="48.75" customHeight="1">
      <c r="A11" s="872"/>
      <c r="B11" s="873"/>
      <c r="C11" s="873"/>
      <c r="D11" s="873"/>
      <c r="E11" s="873"/>
      <c r="F11" s="873"/>
      <c r="G11" s="873"/>
      <c r="H11" s="873"/>
      <c r="I11" s="873"/>
      <c r="J11" s="873"/>
      <c r="K11" s="873"/>
      <c r="L11" s="874"/>
      <c r="M11" s="836"/>
      <c r="N11" s="837"/>
      <c r="O11" s="837"/>
      <c r="P11" s="837"/>
      <c r="Q11" s="837"/>
      <c r="R11" s="837"/>
      <c r="S11" s="837"/>
      <c r="T11" s="837"/>
      <c r="U11" s="838"/>
      <c r="V11" s="836"/>
      <c r="W11" s="837"/>
      <c r="X11" s="837"/>
      <c r="Y11" s="837"/>
      <c r="Z11" s="837"/>
      <c r="AA11" s="837"/>
      <c r="AB11" s="837"/>
      <c r="AC11" s="837"/>
      <c r="AD11" s="838"/>
      <c r="AE11" s="836"/>
      <c r="AF11" s="837"/>
      <c r="AG11" s="837"/>
      <c r="AH11" s="837"/>
      <c r="AI11" s="837"/>
      <c r="AJ11" s="837"/>
      <c r="AK11" s="837"/>
      <c r="AL11" s="837"/>
      <c r="AM11" s="838"/>
      <c r="AN11" s="836"/>
      <c r="AO11" s="837"/>
      <c r="AP11" s="837"/>
      <c r="AQ11" s="837"/>
      <c r="AR11" s="837"/>
      <c r="AS11" s="837"/>
      <c r="AT11" s="837"/>
      <c r="AU11" s="837"/>
      <c r="AV11" s="838"/>
      <c r="AW11" s="824"/>
      <c r="AX11" s="825"/>
      <c r="AY11" s="825"/>
      <c r="AZ11" s="825"/>
      <c r="BA11" s="825"/>
      <c r="BB11" s="825"/>
      <c r="BC11" s="825"/>
      <c r="BD11" s="825"/>
      <c r="BE11" s="826"/>
      <c r="BF11" s="125"/>
      <c r="BG11" s="125"/>
      <c r="BH11" s="125"/>
      <c r="BI11" s="125"/>
      <c r="BJ11" s="125"/>
      <c r="BK11" s="125"/>
    </row>
    <row r="12" spans="1:63" s="137" customFormat="1" ht="22.5" customHeight="1">
      <c r="A12" s="824"/>
      <c r="B12" s="825"/>
      <c r="C12" s="825"/>
      <c r="D12" s="825"/>
      <c r="E12" s="825"/>
      <c r="F12" s="825"/>
      <c r="G12" s="825"/>
      <c r="H12" s="825"/>
      <c r="I12" s="825"/>
      <c r="J12" s="825"/>
      <c r="K12" s="825"/>
      <c r="L12" s="826"/>
      <c r="M12" s="814" t="s">
        <v>626</v>
      </c>
      <c r="N12" s="815"/>
      <c r="O12" s="815"/>
      <c r="P12" s="816" t="s">
        <v>627</v>
      </c>
      <c r="Q12" s="816"/>
      <c r="R12" s="816"/>
      <c r="S12" s="816"/>
      <c r="T12" s="816"/>
      <c r="U12" s="817"/>
      <c r="V12" s="814" t="s">
        <v>626</v>
      </c>
      <c r="W12" s="815"/>
      <c r="X12" s="815"/>
      <c r="Y12" s="815" t="s">
        <v>627</v>
      </c>
      <c r="Z12" s="815"/>
      <c r="AA12" s="815"/>
      <c r="AB12" s="815"/>
      <c r="AC12" s="815"/>
      <c r="AD12" s="855"/>
      <c r="AE12" s="814" t="s">
        <v>626</v>
      </c>
      <c r="AF12" s="815"/>
      <c r="AG12" s="815"/>
      <c r="AH12" s="815" t="s">
        <v>627</v>
      </c>
      <c r="AI12" s="815"/>
      <c r="AJ12" s="815"/>
      <c r="AK12" s="815"/>
      <c r="AL12" s="815"/>
      <c r="AM12" s="855"/>
      <c r="AN12" s="814" t="s">
        <v>626</v>
      </c>
      <c r="AO12" s="815"/>
      <c r="AP12" s="815"/>
      <c r="AQ12" s="815" t="s">
        <v>627</v>
      </c>
      <c r="AR12" s="815"/>
      <c r="AS12" s="815"/>
      <c r="AT12" s="815"/>
      <c r="AU12" s="815"/>
      <c r="AV12" s="855"/>
      <c r="AW12" s="814" t="s">
        <v>626</v>
      </c>
      <c r="AX12" s="815"/>
      <c r="AY12" s="815"/>
      <c r="AZ12" s="816" t="s">
        <v>627</v>
      </c>
      <c r="BA12" s="816"/>
      <c r="BB12" s="816"/>
      <c r="BC12" s="816"/>
      <c r="BD12" s="816"/>
      <c r="BE12" s="817"/>
      <c r="BF12" s="136"/>
      <c r="BG12" s="136"/>
      <c r="BH12" s="136"/>
      <c r="BI12" s="136"/>
      <c r="BJ12" s="136"/>
      <c r="BK12" s="136"/>
    </row>
    <row r="13" spans="1:63" s="138" customFormat="1" ht="16.5" customHeight="1" thickBot="1">
      <c r="A13" s="869">
        <v>1</v>
      </c>
      <c r="B13" s="870"/>
      <c r="C13" s="870"/>
      <c r="D13" s="870"/>
      <c r="E13" s="870"/>
      <c r="F13" s="870"/>
      <c r="G13" s="870"/>
      <c r="H13" s="870"/>
      <c r="I13" s="870"/>
      <c r="J13" s="870"/>
      <c r="K13" s="870"/>
      <c r="L13" s="871"/>
      <c r="M13" s="845">
        <v>2</v>
      </c>
      <c r="N13" s="846"/>
      <c r="O13" s="846"/>
      <c r="P13" s="839">
        <v>3</v>
      </c>
      <c r="Q13" s="840"/>
      <c r="R13" s="840"/>
      <c r="S13" s="840"/>
      <c r="T13" s="840"/>
      <c r="U13" s="841"/>
      <c r="V13" s="845">
        <v>4</v>
      </c>
      <c r="W13" s="846"/>
      <c r="X13" s="846"/>
      <c r="Y13" s="827">
        <v>5</v>
      </c>
      <c r="Z13" s="828"/>
      <c r="AA13" s="828"/>
      <c r="AB13" s="828"/>
      <c r="AC13" s="828"/>
      <c r="AD13" s="829"/>
      <c r="AE13" s="845">
        <v>6</v>
      </c>
      <c r="AF13" s="846"/>
      <c r="AG13" s="846"/>
      <c r="AH13" s="827">
        <v>7</v>
      </c>
      <c r="AI13" s="828"/>
      <c r="AJ13" s="828"/>
      <c r="AK13" s="828"/>
      <c r="AL13" s="828"/>
      <c r="AM13" s="829"/>
      <c r="AN13" s="845">
        <v>8</v>
      </c>
      <c r="AO13" s="846"/>
      <c r="AP13" s="846"/>
      <c r="AQ13" s="827">
        <v>9</v>
      </c>
      <c r="AR13" s="828"/>
      <c r="AS13" s="828"/>
      <c r="AT13" s="828"/>
      <c r="AU13" s="828"/>
      <c r="AV13" s="829"/>
      <c r="AW13" s="741" t="s">
        <v>628</v>
      </c>
      <c r="AX13" s="742"/>
      <c r="AY13" s="742"/>
      <c r="AZ13" s="769" t="s">
        <v>629</v>
      </c>
      <c r="BA13" s="770"/>
      <c r="BB13" s="770"/>
      <c r="BC13" s="770"/>
      <c r="BD13" s="770"/>
      <c r="BE13" s="771"/>
      <c r="BF13" s="136"/>
      <c r="BG13" s="136"/>
      <c r="BH13" s="136"/>
      <c r="BI13" s="136"/>
      <c r="BJ13" s="136"/>
      <c r="BK13" s="136"/>
    </row>
    <row r="14" spans="1:57" ht="30" customHeight="1" thickBot="1">
      <c r="A14" s="866" t="s">
        <v>709</v>
      </c>
      <c r="B14" s="867"/>
      <c r="C14" s="867"/>
      <c r="D14" s="867"/>
      <c r="E14" s="867"/>
      <c r="F14" s="139">
        <v>5</v>
      </c>
      <c r="G14" s="139">
        <v>0</v>
      </c>
      <c r="H14" s="139">
        <v>1</v>
      </c>
      <c r="I14" s="139">
        <v>0</v>
      </c>
      <c r="J14" s="139">
        <v>1</v>
      </c>
      <c r="K14" s="139">
        <v>0</v>
      </c>
      <c r="L14" s="140">
        <v>1</v>
      </c>
      <c r="M14" s="859">
        <v>1108</v>
      </c>
      <c r="N14" s="857"/>
      <c r="O14" s="860"/>
      <c r="P14" s="875">
        <v>8642400</v>
      </c>
      <c r="Q14" s="876"/>
      <c r="R14" s="876"/>
      <c r="S14" s="876"/>
      <c r="T14" s="876"/>
      <c r="U14" s="877"/>
      <c r="V14" s="859"/>
      <c r="W14" s="857"/>
      <c r="X14" s="860"/>
      <c r="Y14" s="856"/>
      <c r="Z14" s="857"/>
      <c r="AA14" s="857"/>
      <c r="AB14" s="857"/>
      <c r="AC14" s="857"/>
      <c r="AD14" s="858"/>
      <c r="AE14" s="859"/>
      <c r="AF14" s="857"/>
      <c r="AG14" s="860"/>
      <c r="AH14" s="856"/>
      <c r="AI14" s="857"/>
      <c r="AJ14" s="857"/>
      <c r="AK14" s="857"/>
      <c r="AL14" s="857"/>
      <c r="AM14" s="858"/>
      <c r="AN14" s="859"/>
      <c r="AO14" s="857"/>
      <c r="AP14" s="860"/>
      <c r="AQ14" s="856"/>
      <c r="AR14" s="857"/>
      <c r="AS14" s="857"/>
      <c r="AT14" s="857"/>
      <c r="AU14" s="857"/>
      <c r="AV14" s="858"/>
      <c r="AW14" s="859">
        <v>1108</v>
      </c>
      <c r="AX14" s="857"/>
      <c r="AY14" s="860"/>
      <c r="AZ14" s="875">
        <v>8642400</v>
      </c>
      <c r="BA14" s="876"/>
      <c r="BB14" s="876"/>
      <c r="BC14" s="876"/>
      <c r="BD14" s="876"/>
      <c r="BE14" s="877"/>
    </row>
    <row r="15" spans="1:57" ht="30" customHeight="1">
      <c r="A15" s="866" t="s">
        <v>709</v>
      </c>
      <c r="B15" s="867"/>
      <c r="C15" s="867"/>
      <c r="D15" s="867"/>
      <c r="E15" s="867"/>
      <c r="F15" s="139">
        <v>5</v>
      </c>
      <c r="G15" s="139">
        <v>0</v>
      </c>
      <c r="H15" s="139">
        <v>1</v>
      </c>
      <c r="I15" s="139">
        <v>0</v>
      </c>
      <c r="J15" s="139">
        <v>1</v>
      </c>
      <c r="K15" s="139">
        <v>0</v>
      </c>
      <c r="L15" s="140">
        <v>2</v>
      </c>
      <c r="M15" s="878">
        <v>1045</v>
      </c>
      <c r="N15" s="879"/>
      <c r="O15" s="880"/>
      <c r="P15" s="881">
        <v>4075500</v>
      </c>
      <c r="Q15" s="882"/>
      <c r="R15" s="882"/>
      <c r="S15" s="882"/>
      <c r="T15" s="882"/>
      <c r="U15" s="883"/>
      <c r="V15" s="878"/>
      <c r="W15" s="879"/>
      <c r="X15" s="880"/>
      <c r="Y15" s="893"/>
      <c r="Z15" s="879"/>
      <c r="AA15" s="879"/>
      <c r="AB15" s="879"/>
      <c r="AC15" s="879"/>
      <c r="AD15" s="894"/>
      <c r="AE15" s="878"/>
      <c r="AF15" s="879"/>
      <c r="AG15" s="880"/>
      <c r="AH15" s="893"/>
      <c r="AI15" s="879"/>
      <c r="AJ15" s="879"/>
      <c r="AK15" s="879"/>
      <c r="AL15" s="879"/>
      <c r="AM15" s="894"/>
      <c r="AN15" s="859">
        <v>-42</v>
      </c>
      <c r="AO15" s="857"/>
      <c r="AP15" s="860"/>
      <c r="AQ15" s="856">
        <v>-163800</v>
      </c>
      <c r="AR15" s="857"/>
      <c r="AS15" s="857"/>
      <c r="AT15" s="857"/>
      <c r="AU15" s="857"/>
      <c r="AV15" s="858"/>
      <c r="AW15" s="878">
        <v>1003</v>
      </c>
      <c r="AX15" s="879"/>
      <c r="AY15" s="880"/>
      <c r="AZ15" s="881">
        <v>3911700</v>
      </c>
      <c r="BA15" s="882"/>
      <c r="BB15" s="882"/>
      <c r="BC15" s="882"/>
      <c r="BD15" s="882"/>
      <c r="BE15" s="883"/>
    </row>
    <row r="16" spans="1:57" ht="30" customHeight="1">
      <c r="A16" s="847" t="s">
        <v>710</v>
      </c>
      <c r="B16" s="848"/>
      <c r="C16" s="848"/>
      <c r="D16" s="848"/>
      <c r="E16" s="848"/>
      <c r="F16" s="139">
        <v>5</v>
      </c>
      <c r="G16" s="139">
        <v>0</v>
      </c>
      <c r="H16" s="139">
        <v>1</v>
      </c>
      <c r="I16" s="139">
        <v>0</v>
      </c>
      <c r="J16" s="139">
        <v>3</v>
      </c>
      <c r="K16" s="139">
        <v>0</v>
      </c>
      <c r="L16" s="140">
        <v>1</v>
      </c>
      <c r="M16" s="878">
        <v>40</v>
      </c>
      <c r="N16" s="879"/>
      <c r="O16" s="880"/>
      <c r="P16" s="881">
        <v>27200000</v>
      </c>
      <c r="Q16" s="882"/>
      <c r="R16" s="882"/>
      <c r="S16" s="882"/>
      <c r="T16" s="882"/>
      <c r="U16" s="883"/>
      <c r="V16" s="878"/>
      <c r="W16" s="879"/>
      <c r="X16" s="880"/>
      <c r="Y16" s="893"/>
      <c r="Z16" s="879"/>
      <c r="AA16" s="879"/>
      <c r="AB16" s="879"/>
      <c r="AC16" s="879"/>
      <c r="AD16" s="894"/>
      <c r="AE16" s="878"/>
      <c r="AF16" s="879"/>
      <c r="AG16" s="880"/>
      <c r="AH16" s="893"/>
      <c r="AI16" s="879"/>
      <c r="AJ16" s="879"/>
      <c r="AK16" s="879"/>
      <c r="AL16" s="879"/>
      <c r="AM16" s="894"/>
      <c r="AN16" s="878"/>
      <c r="AO16" s="879"/>
      <c r="AP16" s="880"/>
      <c r="AQ16" s="893"/>
      <c r="AR16" s="879"/>
      <c r="AS16" s="879"/>
      <c r="AT16" s="879"/>
      <c r="AU16" s="879"/>
      <c r="AV16" s="894"/>
      <c r="AW16" s="878">
        <v>40</v>
      </c>
      <c r="AX16" s="879"/>
      <c r="AY16" s="880"/>
      <c r="AZ16" s="881">
        <v>27200000</v>
      </c>
      <c r="BA16" s="882"/>
      <c r="BB16" s="882"/>
      <c r="BC16" s="882"/>
      <c r="BD16" s="882"/>
      <c r="BE16" s="883"/>
    </row>
    <row r="17" spans="1:57" ht="30" customHeight="1">
      <c r="A17" s="847" t="s">
        <v>710</v>
      </c>
      <c r="B17" s="848"/>
      <c r="C17" s="848"/>
      <c r="D17" s="848"/>
      <c r="E17" s="848"/>
      <c r="F17" s="139">
        <v>5</v>
      </c>
      <c r="G17" s="139">
        <v>0</v>
      </c>
      <c r="H17" s="139">
        <v>1</v>
      </c>
      <c r="I17" s="139">
        <v>0</v>
      </c>
      <c r="J17" s="139">
        <v>3</v>
      </c>
      <c r="K17" s="139">
        <v>0</v>
      </c>
      <c r="L17" s="140">
        <v>2</v>
      </c>
      <c r="M17" s="878">
        <v>39</v>
      </c>
      <c r="N17" s="879"/>
      <c r="O17" s="880"/>
      <c r="P17" s="881">
        <v>13260000</v>
      </c>
      <c r="Q17" s="882"/>
      <c r="R17" s="882"/>
      <c r="S17" s="882"/>
      <c r="T17" s="882"/>
      <c r="U17" s="883"/>
      <c r="V17" s="878"/>
      <c r="W17" s="879"/>
      <c r="X17" s="880"/>
      <c r="Y17" s="893"/>
      <c r="Z17" s="879"/>
      <c r="AA17" s="879"/>
      <c r="AB17" s="879"/>
      <c r="AC17" s="879"/>
      <c r="AD17" s="894"/>
      <c r="AE17" s="878"/>
      <c r="AF17" s="879"/>
      <c r="AG17" s="880"/>
      <c r="AH17" s="893"/>
      <c r="AI17" s="879"/>
      <c r="AJ17" s="879"/>
      <c r="AK17" s="879"/>
      <c r="AL17" s="879"/>
      <c r="AM17" s="894"/>
      <c r="AN17" s="878"/>
      <c r="AO17" s="879"/>
      <c r="AP17" s="880"/>
      <c r="AQ17" s="893"/>
      <c r="AR17" s="879"/>
      <c r="AS17" s="879"/>
      <c r="AT17" s="879"/>
      <c r="AU17" s="879"/>
      <c r="AV17" s="894"/>
      <c r="AW17" s="878">
        <v>39</v>
      </c>
      <c r="AX17" s="879"/>
      <c r="AY17" s="880"/>
      <c r="AZ17" s="881">
        <v>13260000</v>
      </c>
      <c r="BA17" s="882"/>
      <c r="BB17" s="882"/>
      <c r="BC17" s="882"/>
      <c r="BD17" s="882"/>
      <c r="BE17" s="883"/>
    </row>
    <row r="18" spans="1:57" ht="30" customHeight="1">
      <c r="A18" s="863" t="s">
        <v>711</v>
      </c>
      <c r="B18" s="864"/>
      <c r="C18" s="864"/>
      <c r="D18" s="864"/>
      <c r="E18" s="865"/>
      <c r="F18" s="139">
        <v>5</v>
      </c>
      <c r="G18" s="139">
        <v>0</v>
      </c>
      <c r="H18" s="139">
        <v>2</v>
      </c>
      <c r="I18" s="139">
        <v>0</v>
      </c>
      <c r="J18" s="139">
        <v>3</v>
      </c>
      <c r="K18" s="139">
        <v>0</v>
      </c>
      <c r="L18" s="140">
        <v>1</v>
      </c>
      <c r="M18" s="878">
        <v>280</v>
      </c>
      <c r="N18" s="879"/>
      <c r="O18" s="880"/>
      <c r="P18" s="881">
        <v>2632000</v>
      </c>
      <c r="Q18" s="882"/>
      <c r="R18" s="882"/>
      <c r="S18" s="882"/>
      <c r="T18" s="882"/>
      <c r="U18" s="883"/>
      <c r="V18" s="878"/>
      <c r="W18" s="879"/>
      <c r="X18" s="880"/>
      <c r="Y18" s="893"/>
      <c r="Z18" s="879"/>
      <c r="AA18" s="879"/>
      <c r="AB18" s="879"/>
      <c r="AC18" s="879"/>
      <c r="AD18" s="894"/>
      <c r="AE18" s="878"/>
      <c r="AF18" s="879"/>
      <c r="AG18" s="880"/>
      <c r="AH18" s="893"/>
      <c r="AI18" s="879"/>
      <c r="AJ18" s="879"/>
      <c r="AK18" s="879"/>
      <c r="AL18" s="879"/>
      <c r="AM18" s="894"/>
      <c r="AN18" s="878"/>
      <c r="AO18" s="879"/>
      <c r="AP18" s="880"/>
      <c r="AQ18" s="893"/>
      <c r="AR18" s="879"/>
      <c r="AS18" s="879"/>
      <c r="AT18" s="879"/>
      <c r="AU18" s="879"/>
      <c r="AV18" s="894"/>
      <c r="AW18" s="878">
        <v>280</v>
      </c>
      <c r="AX18" s="879"/>
      <c r="AY18" s="880"/>
      <c r="AZ18" s="881">
        <v>2632000</v>
      </c>
      <c r="BA18" s="882"/>
      <c r="BB18" s="882"/>
      <c r="BC18" s="882"/>
      <c r="BD18" s="882"/>
      <c r="BE18" s="883"/>
    </row>
    <row r="19" spans="1:57" ht="30" customHeight="1">
      <c r="A19" s="861"/>
      <c r="B19" s="862"/>
      <c r="C19" s="862"/>
      <c r="D19" s="862"/>
      <c r="E19" s="862"/>
      <c r="F19" s="139"/>
      <c r="G19" s="139"/>
      <c r="H19" s="139"/>
      <c r="I19" s="139"/>
      <c r="J19" s="139"/>
      <c r="K19" s="139"/>
      <c r="L19" s="140"/>
      <c r="M19" s="878"/>
      <c r="N19" s="879"/>
      <c r="O19" s="880"/>
      <c r="P19" s="881"/>
      <c r="Q19" s="882"/>
      <c r="R19" s="882"/>
      <c r="S19" s="882"/>
      <c r="T19" s="882"/>
      <c r="U19" s="883"/>
      <c r="V19" s="878"/>
      <c r="W19" s="879"/>
      <c r="X19" s="880"/>
      <c r="Y19" s="893"/>
      <c r="Z19" s="879"/>
      <c r="AA19" s="879"/>
      <c r="AB19" s="879"/>
      <c r="AC19" s="879"/>
      <c r="AD19" s="894"/>
      <c r="AE19" s="878"/>
      <c r="AF19" s="879"/>
      <c r="AG19" s="880"/>
      <c r="AH19" s="893"/>
      <c r="AI19" s="879"/>
      <c r="AJ19" s="879"/>
      <c r="AK19" s="879"/>
      <c r="AL19" s="879"/>
      <c r="AM19" s="894"/>
      <c r="AN19" s="878"/>
      <c r="AO19" s="879"/>
      <c r="AP19" s="880"/>
      <c r="AQ19" s="893"/>
      <c r="AR19" s="879"/>
      <c r="AS19" s="879"/>
      <c r="AT19" s="879"/>
      <c r="AU19" s="879"/>
      <c r="AV19" s="894"/>
      <c r="AW19" s="878"/>
      <c r="AX19" s="879"/>
      <c r="AY19" s="880"/>
      <c r="AZ19" s="881"/>
      <c r="BA19" s="882"/>
      <c r="BB19" s="882"/>
      <c r="BC19" s="882"/>
      <c r="BD19" s="882"/>
      <c r="BE19" s="883"/>
    </row>
    <row r="20" spans="1:57" ht="30" customHeight="1">
      <c r="A20" s="861"/>
      <c r="B20" s="862"/>
      <c r="C20" s="862"/>
      <c r="D20" s="862"/>
      <c r="E20" s="862"/>
      <c r="F20" s="139"/>
      <c r="G20" s="139"/>
      <c r="H20" s="139"/>
      <c r="I20" s="139"/>
      <c r="J20" s="139"/>
      <c r="K20" s="139"/>
      <c r="L20" s="140"/>
      <c r="M20" s="878"/>
      <c r="N20" s="879"/>
      <c r="O20" s="880"/>
      <c r="P20" s="881"/>
      <c r="Q20" s="882"/>
      <c r="R20" s="882"/>
      <c r="S20" s="882"/>
      <c r="T20" s="882"/>
      <c r="U20" s="883"/>
      <c r="V20" s="878"/>
      <c r="W20" s="879"/>
      <c r="X20" s="880"/>
      <c r="Y20" s="893"/>
      <c r="Z20" s="879"/>
      <c r="AA20" s="879"/>
      <c r="AB20" s="879"/>
      <c r="AC20" s="879"/>
      <c r="AD20" s="894"/>
      <c r="AE20" s="878"/>
      <c r="AF20" s="879"/>
      <c r="AG20" s="880"/>
      <c r="AH20" s="893"/>
      <c r="AI20" s="879"/>
      <c r="AJ20" s="879"/>
      <c r="AK20" s="879"/>
      <c r="AL20" s="879"/>
      <c r="AM20" s="894"/>
      <c r="AN20" s="878"/>
      <c r="AO20" s="879"/>
      <c r="AP20" s="880"/>
      <c r="AQ20" s="893"/>
      <c r="AR20" s="879"/>
      <c r="AS20" s="879"/>
      <c r="AT20" s="879"/>
      <c r="AU20" s="879"/>
      <c r="AV20" s="894"/>
      <c r="AW20" s="878"/>
      <c r="AX20" s="879"/>
      <c r="AY20" s="880"/>
      <c r="AZ20" s="881"/>
      <c r="BA20" s="882"/>
      <c r="BB20" s="882"/>
      <c r="BC20" s="882"/>
      <c r="BD20" s="882"/>
      <c r="BE20" s="883"/>
    </row>
    <row r="21" spans="1:57" ht="30" customHeight="1">
      <c r="A21" s="861"/>
      <c r="B21" s="862"/>
      <c r="C21" s="862"/>
      <c r="D21" s="862"/>
      <c r="E21" s="862"/>
      <c r="F21" s="139"/>
      <c r="G21" s="139"/>
      <c r="H21" s="139"/>
      <c r="I21" s="139"/>
      <c r="J21" s="139"/>
      <c r="K21" s="139"/>
      <c r="L21" s="140"/>
      <c r="M21" s="878"/>
      <c r="N21" s="879"/>
      <c r="O21" s="880"/>
      <c r="P21" s="881"/>
      <c r="Q21" s="882"/>
      <c r="R21" s="882"/>
      <c r="S21" s="882"/>
      <c r="T21" s="882"/>
      <c r="U21" s="883"/>
      <c r="V21" s="878"/>
      <c r="W21" s="879"/>
      <c r="X21" s="880"/>
      <c r="Y21" s="893"/>
      <c r="Z21" s="879"/>
      <c r="AA21" s="879"/>
      <c r="AB21" s="879"/>
      <c r="AC21" s="879"/>
      <c r="AD21" s="894"/>
      <c r="AE21" s="878"/>
      <c r="AF21" s="879"/>
      <c r="AG21" s="880"/>
      <c r="AH21" s="893"/>
      <c r="AI21" s="879"/>
      <c r="AJ21" s="879"/>
      <c r="AK21" s="879"/>
      <c r="AL21" s="879"/>
      <c r="AM21" s="894"/>
      <c r="AN21" s="878"/>
      <c r="AO21" s="879"/>
      <c r="AP21" s="880"/>
      <c r="AQ21" s="893"/>
      <c r="AR21" s="879"/>
      <c r="AS21" s="879"/>
      <c r="AT21" s="879"/>
      <c r="AU21" s="879"/>
      <c r="AV21" s="894"/>
      <c r="AW21" s="878"/>
      <c r="AX21" s="879"/>
      <c r="AY21" s="880"/>
      <c r="AZ21" s="881"/>
      <c r="BA21" s="882"/>
      <c r="BB21" s="882"/>
      <c r="BC21" s="882"/>
      <c r="BD21" s="882"/>
      <c r="BE21" s="883"/>
    </row>
    <row r="22" spans="1:57" ht="30" customHeight="1">
      <c r="A22" s="861"/>
      <c r="B22" s="862"/>
      <c r="C22" s="862"/>
      <c r="D22" s="862"/>
      <c r="E22" s="862"/>
      <c r="F22" s="139"/>
      <c r="G22" s="139"/>
      <c r="H22" s="139"/>
      <c r="I22" s="139"/>
      <c r="J22" s="139"/>
      <c r="K22" s="139"/>
      <c r="L22" s="140"/>
      <c r="M22" s="878"/>
      <c r="N22" s="879"/>
      <c r="O22" s="880"/>
      <c r="P22" s="881"/>
      <c r="Q22" s="882"/>
      <c r="R22" s="882"/>
      <c r="S22" s="882"/>
      <c r="T22" s="882"/>
      <c r="U22" s="883"/>
      <c r="V22" s="878"/>
      <c r="W22" s="879"/>
      <c r="X22" s="880"/>
      <c r="Y22" s="893"/>
      <c r="Z22" s="879"/>
      <c r="AA22" s="879"/>
      <c r="AB22" s="879"/>
      <c r="AC22" s="879"/>
      <c r="AD22" s="894"/>
      <c r="AE22" s="878"/>
      <c r="AF22" s="879"/>
      <c r="AG22" s="880"/>
      <c r="AH22" s="893"/>
      <c r="AI22" s="879"/>
      <c r="AJ22" s="879"/>
      <c r="AK22" s="879"/>
      <c r="AL22" s="879"/>
      <c r="AM22" s="894"/>
      <c r="AN22" s="878"/>
      <c r="AO22" s="879"/>
      <c r="AP22" s="880"/>
      <c r="AQ22" s="893"/>
      <c r="AR22" s="879"/>
      <c r="AS22" s="879"/>
      <c r="AT22" s="879"/>
      <c r="AU22" s="879"/>
      <c r="AV22" s="894"/>
      <c r="AW22" s="878"/>
      <c r="AX22" s="879"/>
      <c r="AY22" s="880"/>
      <c r="AZ22" s="881"/>
      <c r="BA22" s="882"/>
      <c r="BB22" s="882"/>
      <c r="BC22" s="882"/>
      <c r="BD22" s="882"/>
      <c r="BE22" s="883"/>
    </row>
    <row r="23" spans="1:57" ht="30" customHeight="1">
      <c r="A23" s="861"/>
      <c r="B23" s="862"/>
      <c r="C23" s="862"/>
      <c r="D23" s="862"/>
      <c r="E23" s="862"/>
      <c r="F23" s="139"/>
      <c r="G23" s="139"/>
      <c r="H23" s="139"/>
      <c r="I23" s="139"/>
      <c r="J23" s="139"/>
      <c r="K23" s="139"/>
      <c r="L23" s="140"/>
      <c r="M23" s="878"/>
      <c r="N23" s="879"/>
      <c r="O23" s="880"/>
      <c r="P23" s="881"/>
      <c r="Q23" s="882"/>
      <c r="R23" s="882"/>
      <c r="S23" s="882"/>
      <c r="T23" s="882"/>
      <c r="U23" s="883"/>
      <c r="V23" s="878"/>
      <c r="W23" s="879"/>
      <c r="X23" s="880"/>
      <c r="Y23" s="893"/>
      <c r="Z23" s="879"/>
      <c r="AA23" s="879"/>
      <c r="AB23" s="879"/>
      <c r="AC23" s="879"/>
      <c r="AD23" s="894"/>
      <c r="AE23" s="878"/>
      <c r="AF23" s="879"/>
      <c r="AG23" s="880"/>
      <c r="AH23" s="893"/>
      <c r="AI23" s="879"/>
      <c r="AJ23" s="879"/>
      <c r="AK23" s="879"/>
      <c r="AL23" s="879"/>
      <c r="AM23" s="894"/>
      <c r="AN23" s="878"/>
      <c r="AO23" s="879"/>
      <c r="AP23" s="880"/>
      <c r="AQ23" s="893"/>
      <c r="AR23" s="879"/>
      <c r="AS23" s="879"/>
      <c r="AT23" s="879"/>
      <c r="AU23" s="879"/>
      <c r="AV23" s="894"/>
      <c r="AW23" s="878"/>
      <c r="AX23" s="879"/>
      <c r="AY23" s="880"/>
      <c r="AZ23" s="881"/>
      <c r="BA23" s="882"/>
      <c r="BB23" s="882"/>
      <c r="BC23" s="882"/>
      <c r="BD23" s="882"/>
      <c r="BE23" s="883"/>
    </row>
    <row r="24" spans="1:57" ht="30" customHeight="1">
      <c r="A24" s="861"/>
      <c r="B24" s="862"/>
      <c r="C24" s="862"/>
      <c r="D24" s="862"/>
      <c r="E24" s="862"/>
      <c r="F24" s="139"/>
      <c r="G24" s="139"/>
      <c r="H24" s="139"/>
      <c r="I24" s="139"/>
      <c r="J24" s="139"/>
      <c r="K24" s="139"/>
      <c r="L24" s="140"/>
      <c r="M24" s="878"/>
      <c r="N24" s="879"/>
      <c r="O24" s="880"/>
      <c r="P24" s="881"/>
      <c r="Q24" s="882"/>
      <c r="R24" s="882"/>
      <c r="S24" s="882"/>
      <c r="T24" s="882"/>
      <c r="U24" s="883"/>
      <c r="V24" s="878"/>
      <c r="W24" s="879"/>
      <c r="X24" s="880"/>
      <c r="Y24" s="893"/>
      <c r="Z24" s="879"/>
      <c r="AA24" s="879"/>
      <c r="AB24" s="879"/>
      <c r="AC24" s="879"/>
      <c r="AD24" s="894"/>
      <c r="AE24" s="878"/>
      <c r="AF24" s="879"/>
      <c r="AG24" s="880"/>
      <c r="AH24" s="893"/>
      <c r="AI24" s="879"/>
      <c r="AJ24" s="879"/>
      <c r="AK24" s="879"/>
      <c r="AL24" s="879"/>
      <c r="AM24" s="894"/>
      <c r="AN24" s="878"/>
      <c r="AO24" s="879"/>
      <c r="AP24" s="880"/>
      <c r="AQ24" s="893"/>
      <c r="AR24" s="879"/>
      <c r="AS24" s="879"/>
      <c r="AT24" s="879"/>
      <c r="AU24" s="879"/>
      <c r="AV24" s="894"/>
      <c r="AW24" s="878"/>
      <c r="AX24" s="879"/>
      <c r="AY24" s="880"/>
      <c r="AZ24" s="881"/>
      <c r="BA24" s="882"/>
      <c r="BB24" s="882"/>
      <c r="BC24" s="882"/>
      <c r="BD24" s="882"/>
      <c r="BE24" s="883"/>
    </row>
    <row r="25" spans="1:57" ht="30" customHeight="1">
      <c r="A25" s="861"/>
      <c r="B25" s="862"/>
      <c r="C25" s="862"/>
      <c r="D25" s="862"/>
      <c r="E25" s="862"/>
      <c r="F25" s="139"/>
      <c r="G25" s="139"/>
      <c r="H25" s="139"/>
      <c r="I25" s="139"/>
      <c r="J25" s="139"/>
      <c r="K25" s="139"/>
      <c r="L25" s="140"/>
      <c r="M25" s="878"/>
      <c r="N25" s="879"/>
      <c r="O25" s="880"/>
      <c r="P25" s="881"/>
      <c r="Q25" s="882"/>
      <c r="R25" s="882"/>
      <c r="S25" s="882"/>
      <c r="T25" s="882"/>
      <c r="U25" s="883"/>
      <c r="V25" s="878"/>
      <c r="W25" s="879"/>
      <c r="X25" s="880"/>
      <c r="Y25" s="893"/>
      <c r="Z25" s="879"/>
      <c r="AA25" s="879"/>
      <c r="AB25" s="879"/>
      <c r="AC25" s="879"/>
      <c r="AD25" s="894"/>
      <c r="AE25" s="878"/>
      <c r="AF25" s="879"/>
      <c r="AG25" s="880"/>
      <c r="AH25" s="893"/>
      <c r="AI25" s="879"/>
      <c r="AJ25" s="879"/>
      <c r="AK25" s="879"/>
      <c r="AL25" s="879"/>
      <c r="AM25" s="894"/>
      <c r="AN25" s="878"/>
      <c r="AO25" s="879"/>
      <c r="AP25" s="880"/>
      <c r="AQ25" s="893"/>
      <c r="AR25" s="879"/>
      <c r="AS25" s="879"/>
      <c r="AT25" s="879"/>
      <c r="AU25" s="879"/>
      <c r="AV25" s="894"/>
      <c r="AW25" s="878"/>
      <c r="AX25" s="879"/>
      <c r="AY25" s="880"/>
      <c r="AZ25" s="881"/>
      <c r="BA25" s="882"/>
      <c r="BB25" s="882"/>
      <c r="BC25" s="882"/>
      <c r="BD25" s="882"/>
      <c r="BE25" s="883"/>
    </row>
    <row r="26" spans="1:57" ht="30" customHeight="1">
      <c r="A26" s="861"/>
      <c r="B26" s="862"/>
      <c r="C26" s="862"/>
      <c r="D26" s="862"/>
      <c r="E26" s="862"/>
      <c r="F26" s="139"/>
      <c r="G26" s="139"/>
      <c r="H26" s="139"/>
      <c r="I26" s="139"/>
      <c r="J26" s="139"/>
      <c r="K26" s="139"/>
      <c r="L26" s="140"/>
      <c r="M26" s="878"/>
      <c r="N26" s="879"/>
      <c r="O26" s="880"/>
      <c r="P26" s="881"/>
      <c r="Q26" s="882"/>
      <c r="R26" s="882"/>
      <c r="S26" s="882"/>
      <c r="T26" s="882"/>
      <c r="U26" s="883"/>
      <c r="V26" s="878"/>
      <c r="W26" s="879"/>
      <c r="X26" s="880"/>
      <c r="Y26" s="893"/>
      <c r="Z26" s="879"/>
      <c r="AA26" s="879"/>
      <c r="AB26" s="879"/>
      <c r="AC26" s="879"/>
      <c r="AD26" s="894"/>
      <c r="AE26" s="878"/>
      <c r="AF26" s="879"/>
      <c r="AG26" s="880"/>
      <c r="AH26" s="893"/>
      <c r="AI26" s="879"/>
      <c r="AJ26" s="879"/>
      <c r="AK26" s="879"/>
      <c r="AL26" s="879"/>
      <c r="AM26" s="894"/>
      <c r="AN26" s="878"/>
      <c r="AO26" s="879"/>
      <c r="AP26" s="880"/>
      <c r="AQ26" s="893"/>
      <c r="AR26" s="879"/>
      <c r="AS26" s="879"/>
      <c r="AT26" s="879"/>
      <c r="AU26" s="879"/>
      <c r="AV26" s="894"/>
      <c r="AW26" s="878"/>
      <c r="AX26" s="879"/>
      <c r="AY26" s="880"/>
      <c r="AZ26" s="881"/>
      <c r="BA26" s="882"/>
      <c r="BB26" s="882"/>
      <c r="BC26" s="882"/>
      <c r="BD26" s="882"/>
      <c r="BE26" s="883"/>
    </row>
    <row r="27" spans="1:57" ht="30" customHeight="1">
      <c r="A27" s="861"/>
      <c r="B27" s="862"/>
      <c r="C27" s="862"/>
      <c r="D27" s="862"/>
      <c r="E27" s="862"/>
      <c r="F27" s="139"/>
      <c r="G27" s="139"/>
      <c r="H27" s="139"/>
      <c r="I27" s="139"/>
      <c r="J27" s="139"/>
      <c r="K27" s="139"/>
      <c r="L27" s="140"/>
      <c r="M27" s="878"/>
      <c r="N27" s="879"/>
      <c r="O27" s="880"/>
      <c r="P27" s="881"/>
      <c r="Q27" s="882"/>
      <c r="R27" s="882"/>
      <c r="S27" s="882"/>
      <c r="T27" s="882"/>
      <c r="U27" s="883"/>
      <c r="V27" s="878"/>
      <c r="W27" s="879"/>
      <c r="X27" s="880"/>
      <c r="Y27" s="893"/>
      <c r="Z27" s="879"/>
      <c r="AA27" s="879"/>
      <c r="AB27" s="879"/>
      <c r="AC27" s="879"/>
      <c r="AD27" s="894"/>
      <c r="AE27" s="878"/>
      <c r="AF27" s="879"/>
      <c r="AG27" s="880"/>
      <c r="AH27" s="893"/>
      <c r="AI27" s="879"/>
      <c r="AJ27" s="879"/>
      <c r="AK27" s="879"/>
      <c r="AL27" s="879"/>
      <c r="AM27" s="894"/>
      <c r="AN27" s="878"/>
      <c r="AO27" s="879"/>
      <c r="AP27" s="880"/>
      <c r="AQ27" s="893"/>
      <c r="AR27" s="879"/>
      <c r="AS27" s="879"/>
      <c r="AT27" s="879"/>
      <c r="AU27" s="879"/>
      <c r="AV27" s="894"/>
      <c r="AW27" s="878"/>
      <c r="AX27" s="879"/>
      <c r="AY27" s="880"/>
      <c r="AZ27" s="881"/>
      <c r="BA27" s="882"/>
      <c r="BB27" s="882"/>
      <c r="BC27" s="882"/>
      <c r="BD27" s="882"/>
      <c r="BE27" s="883"/>
    </row>
    <row r="28" spans="1:57" ht="30" customHeight="1">
      <c r="A28" s="847"/>
      <c r="B28" s="848"/>
      <c r="C28" s="848"/>
      <c r="D28" s="848"/>
      <c r="E28" s="848"/>
      <c r="F28" s="139"/>
      <c r="G28" s="139"/>
      <c r="H28" s="139"/>
      <c r="I28" s="139"/>
      <c r="J28" s="139"/>
      <c r="K28" s="139"/>
      <c r="L28" s="140"/>
      <c r="M28" s="878"/>
      <c r="N28" s="879"/>
      <c r="O28" s="880"/>
      <c r="P28" s="881"/>
      <c r="Q28" s="882"/>
      <c r="R28" s="882"/>
      <c r="S28" s="882"/>
      <c r="T28" s="882"/>
      <c r="U28" s="883"/>
      <c r="V28" s="878"/>
      <c r="W28" s="879"/>
      <c r="X28" s="880"/>
      <c r="Y28" s="893"/>
      <c r="Z28" s="879"/>
      <c r="AA28" s="879"/>
      <c r="AB28" s="879"/>
      <c r="AC28" s="879"/>
      <c r="AD28" s="894"/>
      <c r="AE28" s="878"/>
      <c r="AF28" s="879"/>
      <c r="AG28" s="880"/>
      <c r="AH28" s="893"/>
      <c r="AI28" s="879"/>
      <c r="AJ28" s="879"/>
      <c r="AK28" s="879"/>
      <c r="AL28" s="879"/>
      <c r="AM28" s="894"/>
      <c r="AN28" s="878"/>
      <c r="AO28" s="879"/>
      <c r="AP28" s="880"/>
      <c r="AQ28" s="893"/>
      <c r="AR28" s="879"/>
      <c r="AS28" s="879"/>
      <c r="AT28" s="879"/>
      <c r="AU28" s="879"/>
      <c r="AV28" s="894"/>
      <c r="AW28" s="878"/>
      <c r="AX28" s="879"/>
      <c r="AY28" s="880"/>
      <c r="AZ28" s="881"/>
      <c r="BA28" s="882"/>
      <c r="BB28" s="882"/>
      <c r="BC28" s="882"/>
      <c r="BD28" s="882"/>
      <c r="BE28" s="883"/>
    </row>
    <row r="29" spans="1:57" ht="30" customHeight="1">
      <c r="A29" s="847"/>
      <c r="B29" s="848"/>
      <c r="C29" s="848"/>
      <c r="D29" s="848"/>
      <c r="E29" s="848"/>
      <c r="F29" s="139"/>
      <c r="G29" s="139"/>
      <c r="H29" s="139"/>
      <c r="I29" s="139"/>
      <c r="J29" s="139"/>
      <c r="K29" s="139"/>
      <c r="L29" s="140"/>
      <c r="M29" s="878"/>
      <c r="N29" s="879"/>
      <c r="O29" s="880"/>
      <c r="P29" s="881"/>
      <c r="Q29" s="882"/>
      <c r="R29" s="882"/>
      <c r="S29" s="882"/>
      <c r="T29" s="882"/>
      <c r="U29" s="883"/>
      <c r="V29" s="878"/>
      <c r="W29" s="879"/>
      <c r="X29" s="880"/>
      <c r="Y29" s="893"/>
      <c r="Z29" s="879"/>
      <c r="AA29" s="879"/>
      <c r="AB29" s="879"/>
      <c r="AC29" s="879"/>
      <c r="AD29" s="894"/>
      <c r="AE29" s="878"/>
      <c r="AF29" s="879"/>
      <c r="AG29" s="880"/>
      <c r="AH29" s="893"/>
      <c r="AI29" s="879"/>
      <c r="AJ29" s="879"/>
      <c r="AK29" s="879"/>
      <c r="AL29" s="879"/>
      <c r="AM29" s="894"/>
      <c r="AN29" s="878"/>
      <c r="AO29" s="879"/>
      <c r="AP29" s="880"/>
      <c r="AQ29" s="893"/>
      <c r="AR29" s="879"/>
      <c r="AS29" s="879"/>
      <c r="AT29" s="879"/>
      <c r="AU29" s="879"/>
      <c r="AV29" s="894"/>
      <c r="AW29" s="878"/>
      <c r="AX29" s="879"/>
      <c r="AY29" s="880"/>
      <c r="AZ29" s="881"/>
      <c r="BA29" s="882"/>
      <c r="BB29" s="882"/>
      <c r="BC29" s="882"/>
      <c r="BD29" s="882"/>
      <c r="BE29" s="883"/>
    </row>
    <row r="30" spans="1:57" ht="30" customHeight="1">
      <c r="A30" s="847"/>
      <c r="B30" s="848"/>
      <c r="C30" s="848"/>
      <c r="D30" s="848"/>
      <c r="E30" s="848"/>
      <c r="F30" s="139"/>
      <c r="G30" s="139"/>
      <c r="H30" s="139"/>
      <c r="I30" s="139"/>
      <c r="J30" s="139"/>
      <c r="K30" s="139"/>
      <c r="L30" s="140"/>
      <c r="M30" s="878"/>
      <c r="N30" s="879"/>
      <c r="O30" s="880"/>
      <c r="P30" s="881"/>
      <c r="Q30" s="882"/>
      <c r="R30" s="882"/>
      <c r="S30" s="882"/>
      <c r="T30" s="882"/>
      <c r="U30" s="883"/>
      <c r="V30" s="878"/>
      <c r="W30" s="879"/>
      <c r="X30" s="880"/>
      <c r="Y30" s="893"/>
      <c r="Z30" s="879"/>
      <c r="AA30" s="879"/>
      <c r="AB30" s="879"/>
      <c r="AC30" s="879"/>
      <c r="AD30" s="894"/>
      <c r="AE30" s="878"/>
      <c r="AF30" s="879"/>
      <c r="AG30" s="880"/>
      <c r="AH30" s="893"/>
      <c r="AI30" s="879"/>
      <c r="AJ30" s="879"/>
      <c r="AK30" s="879"/>
      <c r="AL30" s="879"/>
      <c r="AM30" s="894"/>
      <c r="AN30" s="878"/>
      <c r="AO30" s="879"/>
      <c r="AP30" s="880"/>
      <c r="AQ30" s="893"/>
      <c r="AR30" s="879"/>
      <c r="AS30" s="879"/>
      <c r="AT30" s="879"/>
      <c r="AU30" s="879"/>
      <c r="AV30" s="894"/>
      <c r="AW30" s="878"/>
      <c r="AX30" s="879"/>
      <c r="AY30" s="880"/>
      <c r="AZ30" s="881"/>
      <c r="BA30" s="882"/>
      <c r="BB30" s="882"/>
      <c r="BC30" s="882"/>
      <c r="BD30" s="882"/>
      <c r="BE30" s="883"/>
    </row>
    <row r="31" spans="1:57" ht="30" customHeight="1">
      <c r="A31" s="847"/>
      <c r="B31" s="848"/>
      <c r="C31" s="848"/>
      <c r="D31" s="848"/>
      <c r="E31" s="848"/>
      <c r="F31" s="139"/>
      <c r="G31" s="139"/>
      <c r="H31" s="139"/>
      <c r="I31" s="139"/>
      <c r="J31" s="139"/>
      <c r="K31" s="139"/>
      <c r="L31" s="140"/>
      <c r="M31" s="878"/>
      <c r="N31" s="879"/>
      <c r="O31" s="880"/>
      <c r="P31" s="881"/>
      <c r="Q31" s="882"/>
      <c r="R31" s="882"/>
      <c r="S31" s="882"/>
      <c r="T31" s="882"/>
      <c r="U31" s="883"/>
      <c r="V31" s="878"/>
      <c r="W31" s="879"/>
      <c r="X31" s="880"/>
      <c r="Y31" s="893"/>
      <c r="Z31" s="879"/>
      <c r="AA31" s="879"/>
      <c r="AB31" s="879"/>
      <c r="AC31" s="879"/>
      <c r="AD31" s="894"/>
      <c r="AE31" s="878"/>
      <c r="AF31" s="879"/>
      <c r="AG31" s="880"/>
      <c r="AH31" s="893"/>
      <c r="AI31" s="879"/>
      <c r="AJ31" s="879"/>
      <c r="AK31" s="879"/>
      <c r="AL31" s="879"/>
      <c r="AM31" s="894"/>
      <c r="AN31" s="878"/>
      <c r="AO31" s="879"/>
      <c r="AP31" s="880"/>
      <c r="AQ31" s="893"/>
      <c r="AR31" s="879"/>
      <c r="AS31" s="879"/>
      <c r="AT31" s="879"/>
      <c r="AU31" s="879"/>
      <c r="AV31" s="894"/>
      <c r="AW31" s="878"/>
      <c r="AX31" s="879"/>
      <c r="AY31" s="880"/>
      <c r="AZ31" s="881"/>
      <c r="BA31" s="882"/>
      <c r="BB31" s="882"/>
      <c r="BC31" s="882"/>
      <c r="BD31" s="882"/>
      <c r="BE31" s="883"/>
    </row>
    <row r="32" spans="1:57" ht="30" customHeight="1">
      <c r="A32" s="847"/>
      <c r="B32" s="848"/>
      <c r="C32" s="848"/>
      <c r="D32" s="848"/>
      <c r="E32" s="848"/>
      <c r="F32" s="139"/>
      <c r="G32" s="139"/>
      <c r="H32" s="139"/>
      <c r="I32" s="139"/>
      <c r="J32" s="139"/>
      <c r="K32" s="139"/>
      <c r="L32" s="140"/>
      <c r="M32" s="878"/>
      <c r="N32" s="879"/>
      <c r="O32" s="880"/>
      <c r="P32" s="881"/>
      <c r="Q32" s="882"/>
      <c r="R32" s="882"/>
      <c r="S32" s="882"/>
      <c r="T32" s="882"/>
      <c r="U32" s="883"/>
      <c r="V32" s="878"/>
      <c r="W32" s="879"/>
      <c r="X32" s="880"/>
      <c r="Y32" s="893"/>
      <c r="Z32" s="879"/>
      <c r="AA32" s="879"/>
      <c r="AB32" s="879"/>
      <c r="AC32" s="879"/>
      <c r="AD32" s="894"/>
      <c r="AE32" s="878"/>
      <c r="AF32" s="879"/>
      <c r="AG32" s="880"/>
      <c r="AH32" s="893"/>
      <c r="AI32" s="879"/>
      <c r="AJ32" s="879"/>
      <c r="AK32" s="879"/>
      <c r="AL32" s="879"/>
      <c r="AM32" s="894"/>
      <c r="AN32" s="878"/>
      <c r="AO32" s="879"/>
      <c r="AP32" s="880"/>
      <c r="AQ32" s="893"/>
      <c r="AR32" s="879"/>
      <c r="AS32" s="879"/>
      <c r="AT32" s="879"/>
      <c r="AU32" s="879"/>
      <c r="AV32" s="894"/>
      <c r="AW32" s="878"/>
      <c r="AX32" s="879"/>
      <c r="AY32" s="880"/>
      <c r="AZ32" s="881"/>
      <c r="BA32" s="882"/>
      <c r="BB32" s="882"/>
      <c r="BC32" s="882"/>
      <c r="BD32" s="882"/>
      <c r="BE32" s="883"/>
    </row>
    <row r="33" spans="1:57" ht="30" customHeight="1">
      <c r="A33" s="847"/>
      <c r="B33" s="848"/>
      <c r="C33" s="848"/>
      <c r="D33" s="848"/>
      <c r="E33" s="848"/>
      <c r="F33" s="139"/>
      <c r="G33" s="139"/>
      <c r="H33" s="139"/>
      <c r="I33" s="139"/>
      <c r="J33" s="139"/>
      <c r="K33" s="139"/>
      <c r="L33" s="140"/>
      <c r="M33" s="878"/>
      <c r="N33" s="879"/>
      <c r="O33" s="880"/>
      <c r="P33" s="881"/>
      <c r="Q33" s="882"/>
      <c r="R33" s="882"/>
      <c r="S33" s="882"/>
      <c r="T33" s="882"/>
      <c r="U33" s="883"/>
      <c r="V33" s="878"/>
      <c r="W33" s="879"/>
      <c r="X33" s="880"/>
      <c r="Y33" s="893"/>
      <c r="Z33" s="879"/>
      <c r="AA33" s="879"/>
      <c r="AB33" s="879"/>
      <c r="AC33" s="879"/>
      <c r="AD33" s="894"/>
      <c r="AE33" s="878"/>
      <c r="AF33" s="879"/>
      <c r="AG33" s="880"/>
      <c r="AH33" s="893"/>
      <c r="AI33" s="879"/>
      <c r="AJ33" s="879"/>
      <c r="AK33" s="879"/>
      <c r="AL33" s="879"/>
      <c r="AM33" s="894"/>
      <c r="AN33" s="878"/>
      <c r="AO33" s="879"/>
      <c r="AP33" s="880"/>
      <c r="AQ33" s="893"/>
      <c r="AR33" s="879"/>
      <c r="AS33" s="879"/>
      <c r="AT33" s="879"/>
      <c r="AU33" s="879"/>
      <c r="AV33" s="894"/>
      <c r="AW33" s="878"/>
      <c r="AX33" s="879"/>
      <c r="AY33" s="880"/>
      <c r="AZ33" s="881"/>
      <c r="BA33" s="882"/>
      <c r="BB33" s="882"/>
      <c r="BC33" s="882"/>
      <c r="BD33" s="882"/>
      <c r="BE33" s="883"/>
    </row>
    <row r="34" spans="1:57" ht="30" customHeight="1" thickBot="1">
      <c r="A34" s="843"/>
      <c r="B34" s="844"/>
      <c r="C34" s="844"/>
      <c r="D34" s="844"/>
      <c r="E34" s="844"/>
      <c r="F34" s="141"/>
      <c r="G34" s="141"/>
      <c r="H34" s="141"/>
      <c r="I34" s="141"/>
      <c r="J34" s="141"/>
      <c r="K34" s="141"/>
      <c r="L34" s="142"/>
      <c r="M34" s="884"/>
      <c r="N34" s="885"/>
      <c r="O34" s="886"/>
      <c r="P34" s="887"/>
      <c r="Q34" s="888"/>
      <c r="R34" s="888"/>
      <c r="S34" s="888"/>
      <c r="T34" s="888"/>
      <c r="U34" s="889"/>
      <c r="V34" s="884"/>
      <c r="W34" s="885"/>
      <c r="X34" s="886"/>
      <c r="Y34" s="895"/>
      <c r="Z34" s="885"/>
      <c r="AA34" s="885"/>
      <c r="AB34" s="885"/>
      <c r="AC34" s="885"/>
      <c r="AD34" s="896"/>
      <c r="AE34" s="884"/>
      <c r="AF34" s="885"/>
      <c r="AG34" s="886"/>
      <c r="AH34" s="895"/>
      <c r="AI34" s="885"/>
      <c r="AJ34" s="885"/>
      <c r="AK34" s="885"/>
      <c r="AL34" s="885"/>
      <c r="AM34" s="896"/>
      <c r="AN34" s="902"/>
      <c r="AO34" s="903"/>
      <c r="AP34" s="904"/>
      <c r="AQ34" s="895"/>
      <c r="AR34" s="885"/>
      <c r="AS34" s="885"/>
      <c r="AT34" s="885"/>
      <c r="AU34" s="885"/>
      <c r="AV34" s="896"/>
      <c r="AW34" s="884"/>
      <c r="AX34" s="885"/>
      <c r="AY34" s="886"/>
      <c r="AZ34" s="887"/>
      <c r="BA34" s="888"/>
      <c r="BB34" s="888"/>
      <c r="BC34" s="888"/>
      <c r="BD34" s="888"/>
      <c r="BE34" s="889"/>
    </row>
    <row r="35" spans="1:63" s="146" customFormat="1" ht="30" customHeight="1" thickBot="1">
      <c r="A35" s="842" t="s">
        <v>524</v>
      </c>
      <c r="B35" s="842"/>
      <c r="C35" s="842"/>
      <c r="D35" s="842"/>
      <c r="E35" s="842"/>
      <c r="F35" s="143">
        <v>9</v>
      </c>
      <c r="G35" s="143">
        <v>9</v>
      </c>
      <c r="H35" s="143">
        <v>9</v>
      </c>
      <c r="I35" s="143">
        <v>9</v>
      </c>
      <c r="J35" s="143">
        <v>9</v>
      </c>
      <c r="K35" s="143">
        <v>9</v>
      </c>
      <c r="L35" s="143">
        <v>9</v>
      </c>
      <c r="M35" s="830">
        <f>SUM(M14:O34)</f>
        <v>2512</v>
      </c>
      <c r="N35" s="831"/>
      <c r="O35" s="832"/>
      <c r="P35" s="890">
        <f>SUM(P14:U34)</f>
        <v>55809900</v>
      </c>
      <c r="Q35" s="891"/>
      <c r="R35" s="891"/>
      <c r="S35" s="891"/>
      <c r="T35" s="891"/>
      <c r="U35" s="892"/>
      <c r="V35" s="849"/>
      <c r="W35" s="850"/>
      <c r="X35" s="851"/>
      <c r="Y35" s="897"/>
      <c r="Z35" s="898"/>
      <c r="AA35" s="898"/>
      <c r="AB35" s="898"/>
      <c r="AC35" s="898"/>
      <c r="AD35" s="899"/>
      <c r="AE35" s="900"/>
      <c r="AF35" s="898"/>
      <c r="AG35" s="901"/>
      <c r="AH35" s="897"/>
      <c r="AI35" s="898"/>
      <c r="AJ35" s="898"/>
      <c r="AK35" s="898"/>
      <c r="AL35" s="898"/>
      <c r="AM35" s="899"/>
      <c r="AN35" s="852">
        <f>SUM(AN14:AP34)</f>
        <v>-42</v>
      </c>
      <c r="AO35" s="853"/>
      <c r="AP35" s="854"/>
      <c r="AQ35" s="905">
        <f>SUM(AQ14:AV34)</f>
        <v>-163800</v>
      </c>
      <c r="AR35" s="906"/>
      <c r="AS35" s="906"/>
      <c r="AT35" s="906"/>
      <c r="AU35" s="906"/>
      <c r="AV35" s="907"/>
      <c r="AW35" s="830">
        <f>SUM(AW14:AY34)</f>
        <v>2470</v>
      </c>
      <c r="AX35" s="831"/>
      <c r="AY35" s="832"/>
      <c r="AZ35" s="890">
        <f>SUM(AZ14:BE34)</f>
        <v>55646100</v>
      </c>
      <c r="BA35" s="891"/>
      <c r="BB35" s="891"/>
      <c r="BC35" s="891"/>
      <c r="BD35" s="891"/>
      <c r="BE35" s="892"/>
      <c r="BF35" s="125"/>
      <c r="BG35" s="125"/>
      <c r="BH35" s="125"/>
      <c r="BI35" s="125"/>
      <c r="BJ35" s="125"/>
      <c r="BK35" s="125"/>
    </row>
    <row r="38" ht="18" customHeight="1"/>
    <row r="39" ht="23.25" customHeight="1"/>
    <row r="42" ht="18.75" customHeight="1"/>
    <row r="43" ht="17.25" customHeight="1"/>
    <row r="44" ht="20.25" customHeight="1"/>
  </sheetData>
  <mergeCells count="289">
    <mergeCell ref="AZ32:BE32"/>
    <mergeCell ref="AZ33:BE33"/>
    <mergeCell ref="AZ34:BE34"/>
    <mergeCell ref="AZ35:BE35"/>
    <mergeCell ref="AZ28:BE28"/>
    <mergeCell ref="AZ29:BE29"/>
    <mergeCell ref="AZ30:BE30"/>
    <mergeCell ref="AZ31:BE31"/>
    <mergeCell ref="AZ24:BE24"/>
    <mergeCell ref="AZ25:BE25"/>
    <mergeCell ref="AZ26:BE26"/>
    <mergeCell ref="AZ27:BE27"/>
    <mergeCell ref="AZ20:BE20"/>
    <mergeCell ref="AZ21:BE21"/>
    <mergeCell ref="AZ22:BE22"/>
    <mergeCell ref="AZ23:BE23"/>
    <mergeCell ref="AZ16:BE16"/>
    <mergeCell ref="AZ17:BE17"/>
    <mergeCell ref="AZ18:BE18"/>
    <mergeCell ref="AZ19:BE19"/>
    <mergeCell ref="AW31:AY31"/>
    <mergeCell ref="AW32:AY32"/>
    <mergeCell ref="AW33:AY33"/>
    <mergeCell ref="AW34:AY34"/>
    <mergeCell ref="AW27:AY27"/>
    <mergeCell ref="AW28:AY28"/>
    <mergeCell ref="AW29:AY29"/>
    <mergeCell ref="AW30:AY30"/>
    <mergeCell ref="AW23:AY23"/>
    <mergeCell ref="AW24:AY24"/>
    <mergeCell ref="AW25:AY25"/>
    <mergeCell ref="AW26:AY26"/>
    <mergeCell ref="AQ34:AV34"/>
    <mergeCell ref="AQ35:AV35"/>
    <mergeCell ref="AW15:AY15"/>
    <mergeCell ref="AW16:AY16"/>
    <mergeCell ref="AW17:AY17"/>
    <mergeCell ref="AW18:AY18"/>
    <mergeCell ref="AW19:AY19"/>
    <mergeCell ref="AW20:AY20"/>
    <mergeCell ref="AW21:AY21"/>
    <mergeCell ref="AW22:AY22"/>
    <mergeCell ref="AQ30:AV30"/>
    <mergeCell ref="AQ31:AV31"/>
    <mergeCell ref="AQ32:AV32"/>
    <mergeCell ref="AQ33:AV33"/>
    <mergeCell ref="AQ26:AV26"/>
    <mergeCell ref="AQ27:AV27"/>
    <mergeCell ref="AQ28:AV28"/>
    <mergeCell ref="AQ29:AV29"/>
    <mergeCell ref="AQ22:AV22"/>
    <mergeCell ref="AQ23:AV23"/>
    <mergeCell ref="AQ24:AV24"/>
    <mergeCell ref="AQ25:AV25"/>
    <mergeCell ref="AN32:AP32"/>
    <mergeCell ref="AN33:AP33"/>
    <mergeCell ref="AN34:AP34"/>
    <mergeCell ref="AQ15:AV15"/>
    <mergeCell ref="AQ16:AV16"/>
    <mergeCell ref="AQ17:AV17"/>
    <mergeCell ref="AQ18:AV18"/>
    <mergeCell ref="AQ19:AV19"/>
    <mergeCell ref="AQ20:AV20"/>
    <mergeCell ref="AQ21:AV21"/>
    <mergeCell ref="AN28:AP28"/>
    <mergeCell ref="AN29:AP29"/>
    <mergeCell ref="AN30:AP30"/>
    <mergeCell ref="AN31:AP31"/>
    <mergeCell ref="AN24:AP24"/>
    <mergeCell ref="AN25:AP25"/>
    <mergeCell ref="AN26:AP26"/>
    <mergeCell ref="AN27:AP27"/>
    <mergeCell ref="AN20:AP20"/>
    <mergeCell ref="AN21:AP21"/>
    <mergeCell ref="AN22:AP22"/>
    <mergeCell ref="AN23:AP23"/>
    <mergeCell ref="AN16:AP16"/>
    <mergeCell ref="AN17:AP17"/>
    <mergeCell ref="AN18:AP18"/>
    <mergeCell ref="AN19:AP19"/>
    <mergeCell ref="AH32:AM32"/>
    <mergeCell ref="AH33:AM33"/>
    <mergeCell ref="AH34:AM34"/>
    <mergeCell ref="AH35:AM35"/>
    <mergeCell ref="AH28:AM28"/>
    <mergeCell ref="AH29:AM29"/>
    <mergeCell ref="AH30:AM30"/>
    <mergeCell ref="AH31:AM31"/>
    <mergeCell ref="AH24:AM24"/>
    <mergeCell ref="AH25:AM25"/>
    <mergeCell ref="AH26:AM26"/>
    <mergeCell ref="AH27:AM27"/>
    <mergeCell ref="AE35:AG35"/>
    <mergeCell ref="AH15:AM15"/>
    <mergeCell ref="AH16:AM16"/>
    <mergeCell ref="AH17:AM17"/>
    <mergeCell ref="AH18:AM18"/>
    <mergeCell ref="AH19:AM19"/>
    <mergeCell ref="AH20:AM20"/>
    <mergeCell ref="AH21:AM21"/>
    <mergeCell ref="AH22:AM22"/>
    <mergeCell ref="AH23:AM23"/>
    <mergeCell ref="AE31:AG31"/>
    <mergeCell ref="AE32:AG32"/>
    <mergeCell ref="AE33:AG33"/>
    <mergeCell ref="AE34:AG34"/>
    <mergeCell ref="AE27:AG27"/>
    <mergeCell ref="AE28:AG28"/>
    <mergeCell ref="AE29:AG29"/>
    <mergeCell ref="AE30:AG30"/>
    <mergeCell ref="AE23:AG23"/>
    <mergeCell ref="AE24:AG24"/>
    <mergeCell ref="AE25:AG25"/>
    <mergeCell ref="AE26:AG26"/>
    <mergeCell ref="Y34:AD34"/>
    <mergeCell ref="Y35:AD35"/>
    <mergeCell ref="AE15:AG15"/>
    <mergeCell ref="AE16:AG16"/>
    <mergeCell ref="AE17:AG17"/>
    <mergeCell ref="AE18:AG18"/>
    <mergeCell ref="AE19:AG19"/>
    <mergeCell ref="AE20:AG20"/>
    <mergeCell ref="AE21:AG21"/>
    <mergeCell ref="AE22:AG22"/>
    <mergeCell ref="Y30:AD30"/>
    <mergeCell ref="Y31:AD31"/>
    <mergeCell ref="Y32:AD32"/>
    <mergeCell ref="Y33:AD33"/>
    <mergeCell ref="Y26:AD26"/>
    <mergeCell ref="Y27:AD27"/>
    <mergeCell ref="Y28:AD28"/>
    <mergeCell ref="Y29:AD29"/>
    <mergeCell ref="Y22:AD22"/>
    <mergeCell ref="Y23:AD23"/>
    <mergeCell ref="Y24:AD24"/>
    <mergeCell ref="Y25:AD25"/>
    <mergeCell ref="V32:X32"/>
    <mergeCell ref="V33:X33"/>
    <mergeCell ref="V34:X34"/>
    <mergeCell ref="Y15:AD15"/>
    <mergeCell ref="Y16:AD16"/>
    <mergeCell ref="Y17:AD17"/>
    <mergeCell ref="Y18:AD18"/>
    <mergeCell ref="Y19:AD19"/>
    <mergeCell ref="Y20:AD20"/>
    <mergeCell ref="Y21:AD21"/>
    <mergeCell ref="V28:X28"/>
    <mergeCell ref="V29:X29"/>
    <mergeCell ref="V30:X30"/>
    <mergeCell ref="V31:X31"/>
    <mergeCell ref="V24:X24"/>
    <mergeCell ref="V25:X25"/>
    <mergeCell ref="V26:X26"/>
    <mergeCell ref="V27:X27"/>
    <mergeCell ref="P35:U35"/>
    <mergeCell ref="V15:X15"/>
    <mergeCell ref="V16:X16"/>
    <mergeCell ref="V17:X17"/>
    <mergeCell ref="V18:X18"/>
    <mergeCell ref="V19:X19"/>
    <mergeCell ref="V20:X20"/>
    <mergeCell ref="V21:X21"/>
    <mergeCell ref="V22:X22"/>
    <mergeCell ref="V23:X23"/>
    <mergeCell ref="P31:U31"/>
    <mergeCell ref="P32:U32"/>
    <mergeCell ref="P33:U33"/>
    <mergeCell ref="P34:U34"/>
    <mergeCell ref="P27:U27"/>
    <mergeCell ref="P28:U28"/>
    <mergeCell ref="P29:U29"/>
    <mergeCell ref="P30:U30"/>
    <mergeCell ref="P23:U23"/>
    <mergeCell ref="P24:U24"/>
    <mergeCell ref="P25:U25"/>
    <mergeCell ref="P26:U26"/>
    <mergeCell ref="M32:O32"/>
    <mergeCell ref="M33:O33"/>
    <mergeCell ref="M34:O34"/>
    <mergeCell ref="P16:U16"/>
    <mergeCell ref="P17:U17"/>
    <mergeCell ref="P18:U18"/>
    <mergeCell ref="P19:U19"/>
    <mergeCell ref="P20:U20"/>
    <mergeCell ref="P21:U21"/>
    <mergeCell ref="P22:U22"/>
    <mergeCell ref="M28:O28"/>
    <mergeCell ref="M29:O29"/>
    <mergeCell ref="M30:O30"/>
    <mergeCell ref="M31:O31"/>
    <mergeCell ref="M24:O24"/>
    <mergeCell ref="M25:O25"/>
    <mergeCell ref="M26:O26"/>
    <mergeCell ref="M27:O27"/>
    <mergeCell ref="M20:O20"/>
    <mergeCell ref="M21:O21"/>
    <mergeCell ref="M22:O22"/>
    <mergeCell ref="M23:O23"/>
    <mergeCell ref="M16:O16"/>
    <mergeCell ref="M17:O17"/>
    <mergeCell ref="M18:O18"/>
    <mergeCell ref="M19:O19"/>
    <mergeCell ref="AQ14:AV14"/>
    <mergeCell ref="AW14:AY14"/>
    <mergeCell ref="AZ14:BE14"/>
    <mergeCell ref="M15:O15"/>
    <mergeCell ref="P15:U15"/>
    <mergeCell ref="AN15:AP15"/>
    <mergeCell ref="AZ15:BE15"/>
    <mergeCell ref="P14:U14"/>
    <mergeCell ref="V14:X14"/>
    <mergeCell ref="Y14:AD14"/>
    <mergeCell ref="AE14:AG14"/>
    <mergeCell ref="AJ5:AP5"/>
    <mergeCell ref="AJ8:AP8"/>
    <mergeCell ref="A13:L13"/>
    <mergeCell ref="A10:L12"/>
    <mergeCell ref="AD8:AE8"/>
    <mergeCell ref="AE10:AM11"/>
    <mergeCell ref="AE12:AG12"/>
    <mergeCell ref="AH12:AM12"/>
    <mergeCell ref="A21:E21"/>
    <mergeCell ref="A17:E17"/>
    <mergeCell ref="AQ12:AV12"/>
    <mergeCell ref="K7:L7"/>
    <mergeCell ref="AE13:AG13"/>
    <mergeCell ref="AF7:AI7"/>
    <mergeCell ref="A16:E16"/>
    <mergeCell ref="A15:E15"/>
    <mergeCell ref="A14:E14"/>
    <mergeCell ref="M14:O14"/>
    <mergeCell ref="A20:E20"/>
    <mergeCell ref="A19:E19"/>
    <mergeCell ref="A18:E18"/>
    <mergeCell ref="A28:E28"/>
    <mergeCell ref="A27:E27"/>
    <mergeCell ref="A26:E26"/>
    <mergeCell ref="A25:E25"/>
    <mergeCell ref="A24:E24"/>
    <mergeCell ref="A23:E23"/>
    <mergeCell ref="A22:E22"/>
    <mergeCell ref="V35:X35"/>
    <mergeCell ref="AN35:AP35"/>
    <mergeCell ref="AN12:AP12"/>
    <mergeCell ref="AN13:AP13"/>
    <mergeCell ref="Y12:AD12"/>
    <mergeCell ref="V13:X13"/>
    <mergeCell ref="Y13:AD13"/>
    <mergeCell ref="AH13:AM13"/>
    <mergeCell ref="AH14:AM14"/>
    <mergeCell ref="AN14:AP14"/>
    <mergeCell ref="A35:E35"/>
    <mergeCell ref="M35:O35"/>
    <mergeCell ref="A34:E34"/>
    <mergeCell ref="M12:O12"/>
    <mergeCell ref="M13:O13"/>
    <mergeCell ref="A33:E33"/>
    <mergeCell ref="A32:E32"/>
    <mergeCell ref="A31:E31"/>
    <mergeCell ref="A30:E30"/>
    <mergeCell ref="A29:E29"/>
    <mergeCell ref="AW35:AY35"/>
    <mergeCell ref="M10:U11"/>
    <mergeCell ref="V10:AD11"/>
    <mergeCell ref="Q8:R8"/>
    <mergeCell ref="K8:O8"/>
    <mergeCell ref="T8:U8"/>
    <mergeCell ref="P12:U12"/>
    <mergeCell ref="P13:U13"/>
    <mergeCell ref="AN10:AV11"/>
    <mergeCell ref="AW13:AY13"/>
    <mergeCell ref="AZ13:BE13"/>
    <mergeCell ref="BD5:BE5"/>
    <mergeCell ref="BB8:BE8"/>
    <mergeCell ref="AZ9:BE9"/>
    <mergeCell ref="AW10:BE11"/>
    <mergeCell ref="AR7:AZ7"/>
    <mergeCell ref="AQ13:AV13"/>
    <mergeCell ref="AR6:AZ6"/>
    <mergeCell ref="A2:BE2"/>
    <mergeCell ref="A1:BE1"/>
    <mergeCell ref="AW12:AY12"/>
    <mergeCell ref="AZ12:BE12"/>
    <mergeCell ref="AU5:AV5"/>
    <mergeCell ref="W8:AB8"/>
    <mergeCell ref="AQ9:AV9"/>
    <mergeCell ref="V12:X12"/>
    <mergeCell ref="F7:G7"/>
    <mergeCell ref="A8:G8"/>
  </mergeCells>
  <printOptions horizontalCentered="1"/>
  <pageMargins left="0.11811023622047245" right="0.07874015748031496" top="0.3937007874015748" bottom="0.15748031496062992" header="0.11811023622047245" footer="0.07874015748031496"/>
  <pageSetup horizontalDpi="600" verticalDpi="600" orientation="landscape" paperSize="8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34"/>
  <sheetViews>
    <sheetView workbookViewId="0" topLeftCell="A1">
      <selection activeCell="AD18" sqref="AD18:AJ18"/>
    </sheetView>
  </sheetViews>
  <sheetFormatPr defaultColWidth="9.140625" defaultRowHeight="12.75"/>
  <cols>
    <col min="1" max="6" width="4.00390625" style="147" customWidth="1"/>
    <col min="7" max="7" width="0.71875" style="147" customWidth="1"/>
    <col min="8" max="10" width="4.00390625" style="147" customWidth="1"/>
    <col min="11" max="11" width="5.8515625" style="147" customWidth="1"/>
    <col min="12" max="12" width="1.1484375" style="147" customWidth="1"/>
    <col min="13" max="14" width="4.00390625" style="147" customWidth="1"/>
    <col min="15" max="15" width="0.9921875" style="147" customWidth="1"/>
    <col min="16" max="19" width="4.00390625" style="147" customWidth="1"/>
    <col min="20" max="20" width="2.57421875" style="147" customWidth="1"/>
    <col min="21" max="26" width="3.28125" style="147" customWidth="1"/>
    <col min="27" max="27" width="2.57421875" style="147" customWidth="1"/>
    <col min="28" max="29" width="3.28125" style="147" customWidth="1"/>
    <col min="30" max="30" width="2.57421875" style="147" customWidth="1"/>
    <col min="31" max="33" width="3.28125" style="147" customWidth="1"/>
    <col min="34" max="34" width="3.57421875" style="147" customWidth="1"/>
    <col min="35" max="35" width="3.28125" style="147" customWidth="1"/>
    <col min="36" max="36" width="3.57421875" style="147" customWidth="1"/>
    <col min="37" max="37" width="2.57421875" style="147" customWidth="1"/>
    <col min="38" max="40" width="3.28125" style="147" customWidth="1"/>
    <col min="41" max="41" width="3.57421875" style="147" customWidth="1"/>
    <col min="42" max="42" width="2.8515625" style="147" customWidth="1"/>
    <col min="43" max="43" width="3.8515625" style="147" customWidth="1"/>
    <col min="44" max="16384" width="9.140625" style="147" customWidth="1"/>
  </cols>
  <sheetData>
    <row r="1" spans="37:43" ht="22.5" customHeight="1" thickBot="1">
      <c r="AK1" s="148"/>
      <c r="AL1" s="149"/>
      <c r="AM1" s="150"/>
      <c r="AN1" s="148"/>
      <c r="AO1" s="148"/>
      <c r="AP1" s="151"/>
      <c r="AQ1" s="151"/>
    </row>
    <row r="2" spans="37:43" ht="12.75">
      <c r="AK2" s="148"/>
      <c r="AL2" s="152" t="s">
        <v>616</v>
      </c>
      <c r="AM2" s="153"/>
      <c r="AN2" s="148"/>
      <c r="AO2" s="148"/>
      <c r="AP2" s="153"/>
      <c r="AQ2" s="153"/>
    </row>
    <row r="3" spans="1:43" ht="56.25" customHeight="1">
      <c r="A3" s="976" t="s">
        <v>712</v>
      </c>
      <c r="B3" s="976"/>
      <c r="C3" s="976"/>
      <c r="D3" s="976"/>
      <c r="E3" s="976"/>
      <c r="F3" s="976"/>
      <c r="G3" s="976"/>
      <c r="H3" s="976"/>
      <c r="I3" s="976"/>
      <c r="J3" s="976"/>
      <c r="K3" s="976"/>
      <c r="L3" s="976"/>
      <c r="M3" s="976"/>
      <c r="N3" s="976"/>
      <c r="O3" s="976"/>
      <c r="P3" s="976"/>
      <c r="Q3" s="976"/>
      <c r="R3" s="976"/>
      <c r="S3" s="976"/>
      <c r="T3" s="976"/>
      <c r="U3" s="976"/>
      <c r="V3" s="976"/>
      <c r="W3" s="976"/>
      <c r="X3" s="976"/>
      <c r="Y3" s="976"/>
      <c r="Z3" s="976"/>
      <c r="AA3" s="976"/>
      <c r="AB3" s="976"/>
      <c r="AC3" s="976"/>
      <c r="AD3" s="976"/>
      <c r="AE3" s="976"/>
      <c r="AF3" s="976"/>
      <c r="AG3" s="976"/>
      <c r="AH3" s="976"/>
      <c r="AI3" s="976"/>
      <c r="AJ3" s="976"/>
      <c r="AK3" s="976"/>
      <c r="AL3" s="976"/>
      <c r="AM3" s="976"/>
      <c r="AN3" s="976"/>
      <c r="AO3" s="976"/>
      <c r="AP3" s="976"/>
      <c r="AQ3" s="976"/>
    </row>
    <row r="4" spans="35:43" ht="12.75">
      <c r="AI4" s="152"/>
      <c r="AJ4" s="152"/>
      <c r="AK4" s="148"/>
      <c r="AL4" s="148"/>
      <c r="AM4" s="148"/>
      <c r="AN4" s="148"/>
      <c r="AO4" s="148"/>
      <c r="AP4" s="153"/>
      <c r="AQ4" s="153"/>
    </row>
    <row r="5" spans="33:43" ht="12.75">
      <c r="AG5" s="908" t="s">
        <v>505</v>
      </c>
      <c r="AH5" s="908"/>
      <c r="AI5" s="908"/>
      <c r="AJ5" s="908"/>
      <c r="AK5" s="908"/>
      <c r="AL5" s="908"/>
      <c r="AM5" s="908"/>
      <c r="AN5" s="908"/>
      <c r="AO5" s="908"/>
      <c r="AP5" s="908"/>
      <c r="AQ5" s="148"/>
    </row>
    <row r="6" spans="34:43" ht="12.75">
      <c r="AH6" s="154" t="s">
        <v>713</v>
      </c>
      <c r="AI6" s="155"/>
      <c r="AJ6" s="155"/>
      <c r="AK6" s="155"/>
      <c r="AL6" s="155"/>
      <c r="AM6" s="155"/>
      <c r="AN6" s="155"/>
      <c r="AO6" s="155"/>
      <c r="AP6" s="153"/>
      <c r="AQ6" s="153"/>
    </row>
    <row r="7" spans="37:43" ht="13.5" thickBot="1">
      <c r="AK7" s="148"/>
      <c r="AL7" s="148"/>
      <c r="AM7" s="148"/>
      <c r="AN7" s="148"/>
      <c r="AO7" s="148"/>
      <c r="AP7" s="148"/>
      <c r="AQ7" s="148"/>
    </row>
    <row r="8" spans="1:43" ht="23.25" customHeight="1" thickBot="1">
      <c r="A8" s="156">
        <v>5</v>
      </c>
      <c r="B8" s="157">
        <v>1</v>
      </c>
      <c r="C8" s="157">
        <v>3</v>
      </c>
      <c r="D8" s="157">
        <v>0</v>
      </c>
      <c r="E8" s="157">
        <v>0</v>
      </c>
      <c r="F8" s="158">
        <v>9</v>
      </c>
      <c r="G8" s="159"/>
      <c r="H8" s="156">
        <v>1</v>
      </c>
      <c r="I8" s="157">
        <v>2</v>
      </c>
      <c r="J8" s="157">
        <v>5</v>
      </c>
      <c r="K8" s="158">
        <v>4</v>
      </c>
      <c r="L8" s="159"/>
      <c r="M8" s="159"/>
      <c r="N8" s="159"/>
      <c r="O8" s="159">
        <v>0</v>
      </c>
      <c r="P8" s="156">
        <v>0</v>
      </c>
      <c r="Q8" s="158">
        <v>1</v>
      </c>
      <c r="R8" s="159"/>
      <c r="S8" s="159"/>
      <c r="T8" s="156">
        <v>2</v>
      </c>
      <c r="U8" s="160">
        <v>8</v>
      </c>
      <c r="V8" s="160">
        <v>0</v>
      </c>
      <c r="W8" s="161">
        <v>0</v>
      </c>
      <c r="X8" s="159"/>
      <c r="Y8" s="159"/>
      <c r="Z8" s="159"/>
      <c r="AA8" s="156">
        <v>7</v>
      </c>
      <c r="AB8" s="160">
        <v>5</v>
      </c>
      <c r="AC8" s="157">
        <v>1</v>
      </c>
      <c r="AD8" s="157">
        <v>1</v>
      </c>
      <c r="AE8" s="157">
        <v>1</v>
      </c>
      <c r="AF8" s="158">
        <v>5</v>
      </c>
      <c r="AH8" s="149">
        <v>5</v>
      </c>
      <c r="AI8" s="150">
        <v>0</v>
      </c>
      <c r="AJ8" s="162"/>
      <c r="AK8" s="163">
        <v>2</v>
      </c>
      <c r="AL8" s="164">
        <v>0</v>
      </c>
      <c r="AM8" s="164">
        <v>0</v>
      </c>
      <c r="AN8" s="165">
        <v>7</v>
      </c>
      <c r="AP8" s="166">
        <v>2</v>
      </c>
      <c r="AQ8" s="148"/>
    </row>
    <row r="9" spans="1:43" ht="26.25" customHeight="1">
      <c r="A9" s="167" t="s">
        <v>507</v>
      </c>
      <c r="B9" s="167"/>
      <c r="C9" s="167"/>
      <c r="D9" s="167"/>
      <c r="E9" s="167"/>
      <c r="F9" s="167"/>
      <c r="G9" s="168"/>
      <c r="H9" s="167" t="s">
        <v>508</v>
      </c>
      <c r="I9" s="167"/>
      <c r="J9" s="167"/>
      <c r="K9" s="167"/>
      <c r="O9" s="168"/>
      <c r="P9" s="169" t="s">
        <v>714</v>
      </c>
      <c r="Q9" s="167"/>
      <c r="R9" s="982" t="s">
        <v>715</v>
      </c>
      <c r="S9" s="982"/>
      <c r="T9" s="982"/>
      <c r="U9" s="982"/>
      <c r="V9" s="982"/>
      <c r="W9" s="982"/>
      <c r="X9" s="982"/>
      <c r="Y9" s="982"/>
      <c r="Z9" s="982"/>
      <c r="AA9" s="167" t="s">
        <v>511</v>
      </c>
      <c r="AB9" s="152"/>
      <c r="AC9" s="167"/>
      <c r="AD9" s="167"/>
      <c r="AE9" s="167"/>
      <c r="AF9" s="167"/>
      <c r="AH9" s="167" t="s">
        <v>512</v>
      </c>
      <c r="AI9" s="167"/>
      <c r="AK9" s="167" t="s">
        <v>513</v>
      </c>
      <c r="AL9" s="167"/>
      <c r="AM9" s="167"/>
      <c r="AN9" s="167"/>
      <c r="AP9" s="170" t="s">
        <v>514</v>
      </c>
      <c r="AQ9" s="171"/>
    </row>
    <row r="10" spans="34:43" ht="13.5" customHeight="1" thickBot="1">
      <c r="AH10" s="172"/>
      <c r="AI10" s="172"/>
      <c r="AJ10" s="172"/>
      <c r="AK10" s="148"/>
      <c r="AL10" s="148"/>
      <c r="AM10" s="148"/>
      <c r="AN10" s="173"/>
      <c r="AO10" s="173"/>
      <c r="AP10" s="173"/>
      <c r="AQ10" s="174" t="s">
        <v>716</v>
      </c>
    </row>
    <row r="11" spans="1:43" s="175" customFormat="1" ht="92.25" customHeight="1">
      <c r="A11" s="913" t="s">
        <v>717</v>
      </c>
      <c r="B11" s="914"/>
      <c r="C11" s="914"/>
      <c r="D11" s="914"/>
      <c r="E11" s="914"/>
      <c r="F11" s="914"/>
      <c r="G11" s="914"/>
      <c r="H11" s="914"/>
      <c r="I11" s="914"/>
      <c r="J11" s="914"/>
      <c r="K11" s="914"/>
      <c r="L11" s="914"/>
      <c r="M11" s="914"/>
      <c r="N11" s="914"/>
      <c r="O11" s="914"/>
      <c r="P11" s="914"/>
      <c r="Q11" s="914"/>
      <c r="R11" s="914"/>
      <c r="S11" s="914"/>
      <c r="T11" s="931" t="s">
        <v>718</v>
      </c>
      <c r="U11" s="932"/>
      <c r="V11" s="931" t="s">
        <v>719</v>
      </c>
      <c r="W11" s="933"/>
      <c r="X11" s="933"/>
      <c r="Y11" s="933"/>
      <c r="Z11" s="933"/>
      <c r="AA11" s="933"/>
      <c r="AB11" s="933"/>
      <c r="AC11" s="932"/>
      <c r="AD11" s="934" t="s">
        <v>720</v>
      </c>
      <c r="AE11" s="934"/>
      <c r="AF11" s="934"/>
      <c r="AG11" s="934"/>
      <c r="AH11" s="934"/>
      <c r="AI11" s="934"/>
      <c r="AJ11" s="935"/>
      <c r="AK11" s="961" t="s">
        <v>742</v>
      </c>
      <c r="AL11" s="962"/>
      <c r="AM11" s="962"/>
      <c r="AN11" s="962"/>
      <c r="AO11" s="962"/>
      <c r="AP11" s="962"/>
      <c r="AQ11" s="963"/>
    </row>
    <row r="12" spans="1:43" s="182" customFormat="1" ht="17.25" customHeight="1" thickBot="1">
      <c r="A12" s="176">
        <v>1</v>
      </c>
      <c r="B12" s="177"/>
      <c r="C12" s="177"/>
      <c r="D12" s="177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9"/>
      <c r="T12" s="180">
        <v>2</v>
      </c>
      <c r="U12" s="177"/>
      <c r="V12" s="936">
        <v>3</v>
      </c>
      <c r="W12" s="937"/>
      <c r="X12" s="937"/>
      <c r="Y12" s="937"/>
      <c r="Z12" s="937"/>
      <c r="AA12" s="937"/>
      <c r="AB12" s="937"/>
      <c r="AC12" s="938"/>
      <c r="AD12" s="937">
        <v>4</v>
      </c>
      <c r="AE12" s="937"/>
      <c r="AF12" s="937"/>
      <c r="AG12" s="937"/>
      <c r="AH12" s="937"/>
      <c r="AI12" s="937"/>
      <c r="AJ12" s="939"/>
      <c r="AK12" s="964">
        <v>5</v>
      </c>
      <c r="AL12" s="965"/>
      <c r="AM12" s="965"/>
      <c r="AN12" s="965"/>
      <c r="AO12" s="965"/>
      <c r="AP12" s="965"/>
      <c r="AQ12" s="966"/>
    </row>
    <row r="13" spans="1:43" ht="30" customHeight="1">
      <c r="A13" s="917" t="s">
        <v>721</v>
      </c>
      <c r="B13" s="918"/>
      <c r="C13" s="918"/>
      <c r="D13" s="918"/>
      <c r="E13" s="918"/>
      <c r="F13" s="918"/>
      <c r="G13" s="918"/>
      <c r="H13" s="918"/>
      <c r="I13" s="918"/>
      <c r="J13" s="918"/>
      <c r="K13" s="918"/>
      <c r="L13" s="918"/>
      <c r="M13" s="918"/>
      <c r="N13" s="918"/>
      <c r="O13" s="918"/>
      <c r="P13" s="918"/>
      <c r="Q13" s="918"/>
      <c r="R13" s="918"/>
      <c r="S13" s="918"/>
      <c r="T13" s="183" t="s">
        <v>533</v>
      </c>
      <c r="U13" s="184"/>
      <c r="V13" s="927"/>
      <c r="W13" s="925"/>
      <c r="X13" s="925"/>
      <c r="Y13" s="925"/>
      <c r="Z13" s="925"/>
      <c r="AA13" s="925"/>
      <c r="AB13" s="925"/>
      <c r="AC13" s="928"/>
      <c r="AD13" s="983" t="s">
        <v>722</v>
      </c>
      <c r="AE13" s="971"/>
      <c r="AF13" s="971"/>
      <c r="AG13" s="971"/>
      <c r="AH13" s="971"/>
      <c r="AI13" s="971"/>
      <c r="AJ13" s="972"/>
      <c r="AK13" s="970" t="s">
        <v>722</v>
      </c>
      <c r="AL13" s="971"/>
      <c r="AM13" s="971"/>
      <c r="AN13" s="971"/>
      <c r="AO13" s="971"/>
      <c r="AP13" s="971"/>
      <c r="AQ13" s="972"/>
    </row>
    <row r="14" spans="1:43" ht="30" customHeight="1">
      <c r="A14" s="917" t="s">
        <v>723</v>
      </c>
      <c r="B14" s="918"/>
      <c r="C14" s="918"/>
      <c r="D14" s="918"/>
      <c r="E14" s="918"/>
      <c r="F14" s="918"/>
      <c r="G14" s="918"/>
      <c r="H14" s="918"/>
      <c r="I14" s="918"/>
      <c r="J14" s="918"/>
      <c r="K14" s="918"/>
      <c r="L14" s="918"/>
      <c r="M14" s="918"/>
      <c r="N14" s="918"/>
      <c r="O14" s="918"/>
      <c r="P14" s="918"/>
      <c r="Q14" s="918"/>
      <c r="R14" s="918"/>
      <c r="S14" s="918"/>
      <c r="T14" s="185" t="s">
        <v>535</v>
      </c>
      <c r="U14" s="184"/>
      <c r="V14" s="927"/>
      <c r="W14" s="925"/>
      <c r="X14" s="925"/>
      <c r="Y14" s="925"/>
      <c r="Z14" s="925"/>
      <c r="AA14" s="925"/>
      <c r="AB14" s="925"/>
      <c r="AC14" s="928"/>
      <c r="AD14" s="983" t="s">
        <v>722</v>
      </c>
      <c r="AE14" s="971"/>
      <c r="AF14" s="971"/>
      <c r="AG14" s="971"/>
      <c r="AH14" s="971"/>
      <c r="AI14" s="971"/>
      <c r="AJ14" s="972"/>
      <c r="AK14" s="970" t="s">
        <v>722</v>
      </c>
      <c r="AL14" s="971"/>
      <c r="AM14" s="971"/>
      <c r="AN14" s="971"/>
      <c r="AO14" s="971"/>
      <c r="AP14" s="971"/>
      <c r="AQ14" s="972"/>
    </row>
    <row r="15" spans="1:43" ht="30" customHeight="1">
      <c r="A15" s="917" t="s">
        <v>743</v>
      </c>
      <c r="B15" s="918"/>
      <c r="C15" s="918"/>
      <c r="D15" s="918"/>
      <c r="E15" s="918"/>
      <c r="F15" s="918"/>
      <c r="G15" s="918"/>
      <c r="H15" s="918"/>
      <c r="I15" s="918"/>
      <c r="J15" s="918"/>
      <c r="K15" s="918"/>
      <c r="L15" s="918"/>
      <c r="M15" s="918"/>
      <c r="N15" s="918"/>
      <c r="O15" s="918"/>
      <c r="P15" s="918"/>
      <c r="Q15" s="918"/>
      <c r="R15" s="918"/>
      <c r="S15" s="918"/>
      <c r="T15" s="185" t="s">
        <v>537</v>
      </c>
      <c r="U15" s="184"/>
      <c r="V15" s="927"/>
      <c r="W15" s="925"/>
      <c r="X15" s="925"/>
      <c r="Y15" s="925"/>
      <c r="Z15" s="925"/>
      <c r="AA15" s="925"/>
      <c r="AB15" s="925"/>
      <c r="AC15" s="928"/>
      <c r="AD15" s="983" t="s">
        <v>722</v>
      </c>
      <c r="AE15" s="971"/>
      <c r="AF15" s="971"/>
      <c r="AG15" s="971"/>
      <c r="AH15" s="971"/>
      <c r="AI15" s="971"/>
      <c r="AJ15" s="972"/>
      <c r="AK15" s="970" t="s">
        <v>722</v>
      </c>
      <c r="AL15" s="971"/>
      <c r="AM15" s="971"/>
      <c r="AN15" s="971"/>
      <c r="AO15" s="971"/>
      <c r="AP15" s="971"/>
      <c r="AQ15" s="972"/>
    </row>
    <row r="16" spans="1:43" ht="30" customHeight="1" thickBot="1">
      <c r="A16" s="980" t="s">
        <v>724</v>
      </c>
      <c r="B16" s="981"/>
      <c r="C16" s="981"/>
      <c r="D16" s="981"/>
      <c r="E16" s="981"/>
      <c r="F16" s="981"/>
      <c r="G16" s="981"/>
      <c r="H16" s="981"/>
      <c r="I16" s="981"/>
      <c r="J16" s="981"/>
      <c r="K16" s="981"/>
      <c r="L16" s="981"/>
      <c r="M16" s="981"/>
      <c r="N16" s="981"/>
      <c r="O16" s="981"/>
      <c r="P16" s="981"/>
      <c r="Q16" s="981"/>
      <c r="R16" s="981"/>
      <c r="S16" s="981"/>
      <c r="T16" s="186" t="s">
        <v>539</v>
      </c>
      <c r="U16" s="187"/>
      <c r="V16" s="951"/>
      <c r="W16" s="940"/>
      <c r="X16" s="940"/>
      <c r="Y16" s="940"/>
      <c r="Z16" s="940"/>
      <c r="AA16" s="940"/>
      <c r="AB16" s="940"/>
      <c r="AC16" s="984"/>
      <c r="AD16" s="985" t="s">
        <v>722</v>
      </c>
      <c r="AE16" s="974"/>
      <c r="AF16" s="974"/>
      <c r="AG16" s="974"/>
      <c r="AH16" s="974"/>
      <c r="AI16" s="974"/>
      <c r="AJ16" s="975"/>
      <c r="AK16" s="973" t="s">
        <v>722</v>
      </c>
      <c r="AL16" s="974"/>
      <c r="AM16" s="974"/>
      <c r="AN16" s="974"/>
      <c r="AO16" s="974"/>
      <c r="AP16" s="974"/>
      <c r="AQ16" s="975"/>
    </row>
    <row r="17" spans="1:43" ht="30" customHeight="1">
      <c r="A17" s="915" t="s">
        <v>725</v>
      </c>
      <c r="B17" s="916"/>
      <c r="C17" s="916"/>
      <c r="D17" s="916"/>
      <c r="E17" s="916"/>
      <c r="F17" s="916"/>
      <c r="G17" s="916"/>
      <c r="H17" s="916"/>
      <c r="I17" s="916"/>
      <c r="J17" s="916"/>
      <c r="K17" s="916"/>
      <c r="L17" s="916"/>
      <c r="M17" s="916"/>
      <c r="N17" s="916"/>
      <c r="O17" s="916"/>
      <c r="P17" s="916"/>
      <c r="Q17" s="916"/>
      <c r="R17" s="916"/>
      <c r="S17" s="916"/>
      <c r="T17" s="185" t="s">
        <v>541</v>
      </c>
      <c r="U17" s="188"/>
      <c r="V17" s="929"/>
      <c r="W17" s="923"/>
      <c r="X17" s="923"/>
      <c r="Y17" s="923"/>
      <c r="Z17" s="923"/>
      <c r="AA17" s="923"/>
      <c r="AB17" s="923"/>
      <c r="AC17" s="930"/>
      <c r="AD17" s="923"/>
      <c r="AE17" s="923"/>
      <c r="AF17" s="923"/>
      <c r="AG17" s="923"/>
      <c r="AH17" s="923"/>
      <c r="AI17" s="923"/>
      <c r="AJ17" s="924"/>
      <c r="AK17" s="967"/>
      <c r="AL17" s="968"/>
      <c r="AM17" s="968"/>
      <c r="AN17" s="968"/>
      <c r="AO17" s="968"/>
      <c r="AP17" s="968"/>
      <c r="AQ17" s="969"/>
    </row>
    <row r="18" spans="1:43" ht="30" customHeight="1">
      <c r="A18" s="917" t="s">
        <v>744</v>
      </c>
      <c r="B18" s="918"/>
      <c r="C18" s="918"/>
      <c r="D18" s="918"/>
      <c r="E18" s="918"/>
      <c r="F18" s="918"/>
      <c r="G18" s="918"/>
      <c r="H18" s="918"/>
      <c r="I18" s="918"/>
      <c r="J18" s="918"/>
      <c r="K18" s="918"/>
      <c r="L18" s="918"/>
      <c r="M18" s="918"/>
      <c r="N18" s="918"/>
      <c r="O18" s="918"/>
      <c r="P18" s="918"/>
      <c r="Q18" s="918"/>
      <c r="R18" s="918"/>
      <c r="S18" s="918"/>
      <c r="T18" s="185" t="s">
        <v>543</v>
      </c>
      <c r="U18" s="189"/>
      <c r="V18" s="927"/>
      <c r="W18" s="925"/>
      <c r="X18" s="925"/>
      <c r="Y18" s="925"/>
      <c r="Z18" s="925"/>
      <c r="AA18" s="925"/>
      <c r="AB18" s="925"/>
      <c r="AC18" s="928"/>
      <c r="AD18" s="925"/>
      <c r="AE18" s="925"/>
      <c r="AF18" s="925"/>
      <c r="AG18" s="925"/>
      <c r="AH18" s="925"/>
      <c r="AI18" s="925"/>
      <c r="AJ18" s="926"/>
      <c r="AK18" s="967"/>
      <c r="AL18" s="968"/>
      <c r="AM18" s="968"/>
      <c r="AN18" s="968"/>
      <c r="AO18" s="968"/>
      <c r="AP18" s="968"/>
      <c r="AQ18" s="969"/>
    </row>
    <row r="19" spans="1:43" ht="30" customHeight="1">
      <c r="A19" s="917" t="s">
        <v>726</v>
      </c>
      <c r="B19" s="918"/>
      <c r="C19" s="918"/>
      <c r="D19" s="918"/>
      <c r="E19" s="918"/>
      <c r="F19" s="918"/>
      <c r="G19" s="918"/>
      <c r="H19" s="918"/>
      <c r="I19" s="918"/>
      <c r="J19" s="918"/>
      <c r="K19" s="918"/>
      <c r="L19" s="918"/>
      <c r="M19" s="918"/>
      <c r="N19" s="918"/>
      <c r="O19" s="918"/>
      <c r="P19" s="918"/>
      <c r="Q19" s="918"/>
      <c r="R19" s="918"/>
      <c r="S19" s="918"/>
      <c r="T19" s="185" t="s">
        <v>545</v>
      </c>
      <c r="U19" s="184"/>
      <c r="V19" s="927"/>
      <c r="W19" s="925"/>
      <c r="X19" s="925"/>
      <c r="Y19" s="925"/>
      <c r="Z19" s="925"/>
      <c r="AA19" s="925"/>
      <c r="AB19" s="925"/>
      <c r="AC19" s="928"/>
      <c r="AD19" s="925"/>
      <c r="AE19" s="925"/>
      <c r="AF19" s="925"/>
      <c r="AG19" s="925"/>
      <c r="AH19" s="925"/>
      <c r="AI19" s="925"/>
      <c r="AJ19" s="926"/>
      <c r="AK19" s="967"/>
      <c r="AL19" s="968"/>
      <c r="AM19" s="968"/>
      <c r="AN19" s="968"/>
      <c r="AO19" s="968"/>
      <c r="AP19" s="968"/>
      <c r="AQ19" s="969"/>
    </row>
    <row r="20" spans="1:43" ht="30" customHeight="1">
      <c r="A20" s="919" t="s">
        <v>727</v>
      </c>
      <c r="B20" s="920"/>
      <c r="C20" s="920"/>
      <c r="D20" s="920"/>
      <c r="E20" s="920"/>
      <c r="F20" s="920"/>
      <c r="G20" s="920"/>
      <c r="H20" s="920"/>
      <c r="I20" s="920"/>
      <c r="J20" s="920"/>
      <c r="K20" s="920"/>
      <c r="L20" s="920"/>
      <c r="M20" s="920"/>
      <c r="N20" s="920"/>
      <c r="O20" s="920"/>
      <c r="P20" s="920"/>
      <c r="Q20" s="920"/>
      <c r="R20" s="920"/>
      <c r="S20" s="920"/>
      <c r="T20" s="185" t="s">
        <v>547</v>
      </c>
      <c r="U20" s="184"/>
      <c r="V20" s="927"/>
      <c r="W20" s="925"/>
      <c r="X20" s="925"/>
      <c r="Y20" s="925"/>
      <c r="Z20" s="925"/>
      <c r="AA20" s="925"/>
      <c r="AB20" s="925"/>
      <c r="AC20" s="928"/>
      <c r="AD20" s="925"/>
      <c r="AE20" s="925"/>
      <c r="AF20" s="925"/>
      <c r="AG20" s="925"/>
      <c r="AH20" s="925"/>
      <c r="AI20" s="925"/>
      <c r="AJ20" s="926"/>
      <c r="AK20" s="967"/>
      <c r="AL20" s="968"/>
      <c r="AM20" s="968"/>
      <c r="AN20" s="968"/>
      <c r="AO20" s="968"/>
      <c r="AP20" s="968"/>
      <c r="AQ20" s="969"/>
    </row>
    <row r="21" spans="1:43" ht="30" customHeight="1">
      <c r="A21" s="921" t="s">
        <v>728</v>
      </c>
      <c r="B21" s="922"/>
      <c r="C21" s="922"/>
      <c r="D21" s="922"/>
      <c r="E21" s="922"/>
      <c r="F21" s="922"/>
      <c r="G21" s="922"/>
      <c r="H21" s="922"/>
      <c r="I21" s="922"/>
      <c r="J21" s="922"/>
      <c r="K21" s="922"/>
      <c r="L21" s="922"/>
      <c r="M21" s="922"/>
      <c r="N21" s="922"/>
      <c r="O21" s="922"/>
      <c r="P21" s="922"/>
      <c r="Q21" s="922"/>
      <c r="R21" s="922"/>
      <c r="S21" s="922"/>
      <c r="T21" s="185" t="s">
        <v>549</v>
      </c>
      <c r="U21" s="184"/>
      <c r="V21" s="927"/>
      <c r="W21" s="925"/>
      <c r="X21" s="925"/>
      <c r="Y21" s="925"/>
      <c r="Z21" s="925"/>
      <c r="AA21" s="925"/>
      <c r="AB21" s="925"/>
      <c r="AC21" s="928"/>
      <c r="AD21" s="925"/>
      <c r="AE21" s="925"/>
      <c r="AF21" s="925"/>
      <c r="AG21" s="925"/>
      <c r="AH21" s="925"/>
      <c r="AI21" s="925"/>
      <c r="AJ21" s="926"/>
      <c r="AK21" s="967"/>
      <c r="AL21" s="968"/>
      <c r="AM21" s="968"/>
      <c r="AN21" s="968"/>
      <c r="AO21" s="968"/>
      <c r="AP21" s="968"/>
      <c r="AQ21" s="969"/>
    </row>
    <row r="22" spans="1:43" ht="30" customHeight="1">
      <c r="A22" s="917" t="s">
        <v>729</v>
      </c>
      <c r="B22" s="918"/>
      <c r="C22" s="918"/>
      <c r="D22" s="918"/>
      <c r="E22" s="918"/>
      <c r="F22" s="918"/>
      <c r="G22" s="918"/>
      <c r="H22" s="918"/>
      <c r="I22" s="918"/>
      <c r="J22" s="918"/>
      <c r="K22" s="918"/>
      <c r="L22" s="918"/>
      <c r="M22" s="918"/>
      <c r="N22" s="918"/>
      <c r="O22" s="918"/>
      <c r="P22" s="918"/>
      <c r="Q22" s="918"/>
      <c r="R22" s="918"/>
      <c r="S22" s="918"/>
      <c r="T22" s="185" t="s">
        <v>551</v>
      </c>
      <c r="U22" s="184"/>
      <c r="V22" s="927"/>
      <c r="W22" s="925"/>
      <c r="X22" s="925"/>
      <c r="Y22" s="925"/>
      <c r="Z22" s="925"/>
      <c r="AA22" s="925"/>
      <c r="AB22" s="925"/>
      <c r="AC22" s="928"/>
      <c r="AD22" s="925"/>
      <c r="AE22" s="925"/>
      <c r="AF22" s="925"/>
      <c r="AG22" s="925"/>
      <c r="AH22" s="925"/>
      <c r="AI22" s="925"/>
      <c r="AJ22" s="926"/>
      <c r="AK22" s="967"/>
      <c r="AL22" s="968"/>
      <c r="AM22" s="968"/>
      <c r="AN22" s="968"/>
      <c r="AO22" s="968"/>
      <c r="AP22" s="968"/>
      <c r="AQ22" s="969"/>
    </row>
    <row r="23" spans="1:43" ht="30" customHeight="1">
      <c r="A23" s="917" t="s">
        <v>730</v>
      </c>
      <c r="B23" s="918"/>
      <c r="C23" s="918"/>
      <c r="D23" s="918"/>
      <c r="E23" s="918"/>
      <c r="F23" s="918"/>
      <c r="G23" s="918"/>
      <c r="H23" s="918"/>
      <c r="I23" s="918"/>
      <c r="J23" s="918"/>
      <c r="K23" s="918"/>
      <c r="L23" s="918"/>
      <c r="M23" s="918"/>
      <c r="N23" s="918"/>
      <c r="O23" s="918"/>
      <c r="P23" s="918"/>
      <c r="Q23" s="918"/>
      <c r="R23" s="918"/>
      <c r="S23" s="918"/>
      <c r="T23" s="185" t="s">
        <v>553</v>
      </c>
      <c r="U23" s="184"/>
      <c r="V23" s="927"/>
      <c r="W23" s="925"/>
      <c r="X23" s="925"/>
      <c r="Y23" s="925"/>
      <c r="Z23" s="925"/>
      <c r="AA23" s="925"/>
      <c r="AB23" s="925"/>
      <c r="AC23" s="928"/>
      <c r="AD23" s="925"/>
      <c r="AE23" s="925"/>
      <c r="AF23" s="925"/>
      <c r="AG23" s="925"/>
      <c r="AH23" s="925"/>
      <c r="AI23" s="925"/>
      <c r="AJ23" s="926"/>
      <c r="AK23" s="967"/>
      <c r="AL23" s="968"/>
      <c r="AM23" s="968"/>
      <c r="AN23" s="968"/>
      <c r="AO23" s="968"/>
      <c r="AP23" s="968"/>
      <c r="AQ23" s="969"/>
    </row>
    <row r="24" spans="1:43" ht="30" customHeight="1">
      <c r="A24" s="917" t="s">
        <v>731</v>
      </c>
      <c r="B24" s="918"/>
      <c r="C24" s="918"/>
      <c r="D24" s="918"/>
      <c r="E24" s="918"/>
      <c r="F24" s="918"/>
      <c r="G24" s="918"/>
      <c r="H24" s="918"/>
      <c r="I24" s="918"/>
      <c r="J24" s="918"/>
      <c r="K24" s="918"/>
      <c r="L24" s="918"/>
      <c r="M24" s="918"/>
      <c r="N24" s="918"/>
      <c r="O24" s="918"/>
      <c r="P24" s="918"/>
      <c r="Q24" s="918"/>
      <c r="R24" s="918"/>
      <c r="S24" s="918"/>
      <c r="T24" s="185" t="s">
        <v>555</v>
      </c>
      <c r="U24" s="184"/>
      <c r="V24" s="927"/>
      <c r="W24" s="925"/>
      <c r="X24" s="925"/>
      <c r="Y24" s="925"/>
      <c r="Z24" s="925"/>
      <c r="AA24" s="925"/>
      <c r="AB24" s="925"/>
      <c r="AC24" s="928"/>
      <c r="AD24" s="925"/>
      <c r="AE24" s="925"/>
      <c r="AF24" s="925"/>
      <c r="AG24" s="925"/>
      <c r="AH24" s="925"/>
      <c r="AI24" s="925"/>
      <c r="AJ24" s="926"/>
      <c r="AK24" s="967"/>
      <c r="AL24" s="968"/>
      <c r="AM24" s="968"/>
      <c r="AN24" s="968"/>
      <c r="AO24" s="968"/>
      <c r="AP24" s="968"/>
      <c r="AQ24" s="969"/>
    </row>
    <row r="25" spans="1:43" ht="30" customHeight="1">
      <c r="A25" s="917" t="s">
        <v>732</v>
      </c>
      <c r="B25" s="918"/>
      <c r="C25" s="918"/>
      <c r="D25" s="918"/>
      <c r="E25" s="918"/>
      <c r="F25" s="918"/>
      <c r="G25" s="918"/>
      <c r="H25" s="918"/>
      <c r="I25" s="918"/>
      <c r="J25" s="918"/>
      <c r="K25" s="918"/>
      <c r="L25" s="918"/>
      <c r="M25" s="918"/>
      <c r="N25" s="918"/>
      <c r="O25" s="918"/>
      <c r="P25" s="918"/>
      <c r="Q25" s="918"/>
      <c r="R25" s="918"/>
      <c r="S25" s="918"/>
      <c r="T25" s="185" t="s">
        <v>557</v>
      </c>
      <c r="U25" s="184"/>
      <c r="V25" s="927"/>
      <c r="W25" s="925"/>
      <c r="X25" s="925"/>
      <c r="Y25" s="925"/>
      <c r="Z25" s="925"/>
      <c r="AA25" s="925"/>
      <c r="AB25" s="925"/>
      <c r="AC25" s="928"/>
      <c r="AD25" s="925"/>
      <c r="AE25" s="925"/>
      <c r="AF25" s="925"/>
      <c r="AG25" s="925"/>
      <c r="AH25" s="925"/>
      <c r="AI25" s="925"/>
      <c r="AJ25" s="926"/>
      <c r="AK25" s="967"/>
      <c r="AL25" s="968"/>
      <c r="AM25" s="968"/>
      <c r="AN25" s="968"/>
      <c r="AO25" s="968"/>
      <c r="AP25" s="968"/>
      <c r="AQ25" s="969"/>
    </row>
    <row r="26" spans="1:43" ht="30" customHeight="1">
      <c r="A26" s="917" t="s">
        <v>733</v>
      </c>
      <c r="B26" s="918"/>
      <c r="C26" s="918"/>
      <c r="D26" s="918"/>
      <c r="E26" s="918"/>
      <c r="F26" s="918"/>
      <c r="G26" s="918"/>
      <c r="H26" s="918"/>
      <c r="I26" s="918"/>
      <c r="J26" s="918"/>
      <c r="K26" s="918"/>
      <c r="L26" s="918"/>
      <c r="M26" s="918"/>
      <c r="N26" s="918"/>
      <c r="O26" s="918"/>
      <c r="P26" s="918"/>
      <c r="Q26" s="918"/>
      <c r="R26" s="918"/>
      <c r="S26" s="918"/>
      <c r="T26" s="185" t="s">
        <v>559</v>
      </c>
      <c r="U26" s="184"/>
      <c r="V26" s="927"/>
      <c r="W26" s="925"/>
      <c r="X26" s="925"/>
      <c r="Y26" s="925"/>
      <c r="Z26" s="925"/>
      <c r="AA26" s="925"/>
      <c r="AB26" s="925"/>
      <c r="AC26" s="928"/>
      <c r="AD26" s="925"/>
      <c r="AE26" s="925"/>
      <c r="AF26" s="925"/>
      <c r="AG26" s="925"/>
      <c r="AH26" s="925"/>
      <c r="AI26" s="925"/>
      <c r="AJ26" s="926"/>
      <c r="AK26" s="967"/>
      <c r="AL26" s="968"/>
      <c r="AM26" s="968"/>
      <c r="AN26" s="968"/>
      <c r="AO26" s="968"/>
      <c r="AP26" s="968"/>
      <c r="AQ26" s="969"/>
    </row>
    <row r="27" spans="1:43" s="148" customFormat="1" ht="30" customHeight="1">
      <c r="A27" s="917" t="s">
        <v>734</v>
      </c>
      <c r="B27" s="918"/>
      <c r="C27" s="918"/>
      <c r="D27" s="918"/>
      <c r="E27" s="918"/>
      <c r="F27" s="918"/>
      <c r="G27" s="918"/>
      <c r="H27" s="918"/>
      <c r="I27" s="918"/>
      <c r="J27" s="918"/>
      <c r="K27" s="918"/>
      <c r="L27" s="918"/>
      <c r="M27" s="918"/>
      <c r="N27" s="918"/>
      <c r="O27" s="918"/>
      <c r="P27" s="918"/>
      <c r="Q27" s="918"/>
      <c r="R27" s="918"/>
      <c r="S27" s="918"/>
      <c r="T27" s="185" t="s">
        <v>561</v>
      </c>
      <c r="U27" s="184"/>
      <c r="V27" s="927"/>
      <c r="W27" s="925"/>
      <c r="X27" s="925"/>
      <c r="Y27" s="925"/>
      <c r="Z27" s="925"/>
      <c r="AA27" s="925"/>
      <c r="AB27" s="925"/>
      <c r="AC27" s="928"/>
      <c r="AD27" s="925"/>
      <c r="AE27" s="925"/>
      <c r="AF27" s="925"/>
      <c r="AG27" s="925"/>
      <c r="AH27" s="925"/>
      <c r="AI27" s="925"/>
      <c r="AJ27" s="926"/>
      <c r="AK27" s="967"/>
      <c r="AL27" s="968"/>
      <c r="AM27" s="968"/>
      <c r="AN27" s="968"/>
      <c r="AO27" s="968"/>
      <c r="AP27" s="968"/>
      <c r="AQ27" s="969"/>
    </row>
    <row r="28" spans="1:43" ht="30" customHeight="1">
      <c r="A28" s="919" t="s">
        <v>735</v>
      </c>
      <c r="B28" s="920"/>
      <c r="C28" s="920"/>
      <c r="D28" s="920"/>
      <c r="E28" s="920"/>
      <c r="F28" s="920"/>
      <c r="G28" s="920"/>
      <c r="H28" s="920"/>
      <c r="I28" s="920"/>
      <c r="J28" s="920"/>
      <c r="K28" s="920"/>
      <c r="L28" s="920"/>
      <c r="M28" s="920"/>
      <c r="N28" s="920"/>
      <c r="O28" s="920"/>
      <c r="P28" s="920"/>
      <c r="Q28" s="920"/>
      <c r="R28" s="920"/>
      <c r="S28" s="920"/>
      <c r="T28" s="185" t="s">
        <v>563</v>
      </c>
      <c r="U28" s="190"/>
      <c r="V28" s="927"/>
      <c r="W28" s="925"/>
      <c r="X28" s="925"/>
      <c r="Y28" s="925"/>
      <c r="Z28" s="925"/>
      <c r="AA28" s="925"/>
      <c r="AB28" s="925"/>
      <c r="AC28" s="928"/>
      <c r="AD28" s="925"/>
      <c r="AE28" s="925"/>
      <c r="AF28" s="925"/>
      <c r="AG28" s="925"/>
      <c r="AH28" s="925"/>
      <c r="AI28" s="925"/>
      <c r="AJ28" s="926"/>
      <c r="AK28" s="967"/>
      <c r="AL28" s="968"/>
      <c r="AM28" s="968"/>
      <c r="AN28" s="968"/>
      <c r="AO28" s="968"/>
      <c r="AP28" s="968"/>
      <c r="AQ28" s="969"/>
    </row>
    <row r="29" spans="1:43" ht="30" customHeight="1">
      <c r="A29" s="945" t="s">
        <v>736</v>
      </c>
      <c r="B29" s="946"/>
      <c r="C29" s="946"/>
      <c r="D29" s="946"/>
      <c r="E29" s="946"/>
      <c r="F29" s="946"/>
      <c r="G29" s="946"/>
      <c r="H29" s="946"/>
      <c r="I29" s="946"/>
      <c r="J29" s="946"/>
      <c r="K29" s="946"/>
      <c r="L29" s="946"/>
      <c r="M29" s="946"/>
      <c r="N29" s="946"/>
      <c r="O29" s="946"/>
      <c r="P29" s="946"/>
      <c r="Q29" s="946"/>
      <c r="R29" s="946"/>
      <c r="S29" s="946"/>
      <c r="T29" s="185" t="s">
        <v>565</v>
      </c>
      <c r="U29" s="190"/>
      <c r="V29" s="942" t="s">
        <v>737</v>
      </c>
      <c r="W29" s="943"/>
      <c r="X29" s="943"/>
      <c r="Y29" s="943"/>
      <c r="Z29" s="943"/>
      <c r="AA29" s="943"/>
      <c r="AB29" s="943"/>
      <c r="AC29" s="944"/>
      <c r="AD29" s="925"/>
      <c r="AE29" s="925"/>
      <c r="AF29" s="925"/>
      <c r="AG29" s="925"/>
      <c r="AH29" s="925"/>
      <c r="AI29" s="925"/>
      <c r="AJ29" s="926"/>
      <c r="AK29" s="970" t="s">
        <v>737</v>
      </c>
      <c r="AL29" s="971"/>
      <c r="AM29" s="971"/>
      <c r="AN29" s="971"/>
      <c r="AO29" s="971"/>
      <c r="AP29" s="971"/>
      <c r="AQ29" s="972"/>
    </row>
    <row r="30" spans="1:43" ht="30" customHeight="1" thickBot="1">
      <c r="A30" s="911" t="s">
        <v>738</v>
      </c>
      <c r="B30" s="912"/>
      <c r="C30" s="912"/>
      <c r="D30" s="912"/>
      <c r="E30" s="912"/>
      <c r="F30" s="912"/>
      <c r="G30" s="912"/>
      <c r="H30" s="912"/>
      <c r="I30" s="912"/>
      <c r="J30" s="912"/>
      <c r="K30" s="912"/>
      <c r="L30" s="912"/>
      <c r="M30" s="912"/>
      <c r="N30" s="912"/>
      <c r="O30" s="912"/>
      <c r="P30" s="912"/>
      <c r="Q30" s="912"/>
      <c r="R30" s="912"/>
      <c r="S30" s="912"/>
      <c r="T30" s="185" t="s">
        <v>567</v>
      </c>
      <c r="U30" s="191"/>
      <c r="V30" s="942" t="s">
        <v>737</v>
      </c>
      <c r="W30" s="943"/>
      <c r="X30" s="943"/>
      <c r="Y30" s="943"/>
      <c r="Z30" s="943"/>
      <c r="AA30" s="943"/>
      <c r="AB30" s="943"/>
      <c r="AC30" s="944"/>
      <c r="AD30" s="940"/>
      <c r="AE30" s="940"/>
      <c r="AF30" s="940"/>
      <c r="AG30" s="940"/>
      <c r="AH30" s="940"/>
      <c r="AI30" s="940"/>
      <c r="AJ30" s="941"/>
      <c r="AK30" s="973" t="s">
        <v>737</v>
      </c>
      <c r="AL30" s="974"/>
      <c r="AM30" s="974"/>
      <c r="AN30" s="974"/>
      <c r="AO30" s="974"/>
      <c r="AP30" s="974"/>
      <c r="AQ30" s="975"/>
    </row>
    <row r="31" spans="1:43" ht="30" customHeight="1" thickBot="1">
      <c r="A31" s="947"/>
      <c r="B31" s="947"/>
      <c r="C31" s="947"/>
      <c r="D31" s="947"/>
      <c r="E31" s="947"/>
      <c r="F31" s="947"/>
      <c r="G31" s="947"/>
      <c r="H31" s="947"/>
      <c r="I31" s="947"/>
      <c r="J31" s="947"/>
      <c r="K31" s="947"/>
      <c r="L31" s="947"/>
      <c r="M31" s="947"/>
      <c r="N31" s="947"/>
      <c r="O31" s="947"/>
      <c r="P31" s="947"/>
      <c r="Q31" s="947"/>
      <c r="R31" s="947"/>
      <c r="S31" s="947"/>
      <c r="T31" s="947"/>
      <c r="U31" s="947"/>
      <c r="V31" s="947"/>
      <c r="W31" s="947"/>
      <c r="X31" s="947"/>
      <c r="Y31" s="947"/>
      <c r="Z31" s="947"/>
      <c r="AA31" s="947"/>
      <c r="AB31" s="947"/>
      <c r="AC31" s="947"/>
      <c r="AD31" s="923"/>
      <c r="AE31" s="923"/>
      <c r="AF31" s="923"/>
      <c r="AG31" s="923"/>
      <c r="AH31" s="923"/>
      <c r="AI31" s="923"/>
      <c r="AJ31" s="923"/>
      <c r="AK31" s="923"/>
      <c r="AL31" s="923"/>
      <c r="AM31" s="923"/>
      <c r="AN31" s="923"/>
      <c r="AO31" s="923"/>
      <c r="AP31" s="923"/>
      <c r="AQ31" s="923"/>
    </row>
    <row r="32" spans="1:43" ht="30" customHeight="1">
      <c r="A32" s="909" t="s">
        <v>739</v>
      </c>
      <c r="B32" s="910"/>
      <c r="C32" s="910"/>
      <c r="D32" s="910"/>
      <c r="E32" s="910"/>
      <c r="F32" s="910"/>
      <c r="G32" s="910"/>
      <c r="H32" s="910"/>
      <c r="I32" s="910"/>
      <c r="J32" s="910"/>
      <c r="K32" s="910"/>
      <c r="L32" s="910"/>
      <c r="M32" s="910"/>
      <c r="N32" s="910"/>
      <c r="O32" s="910"/>
      <c r="P32" s="910"/>
      <c r="Q32" s="910"/>
      <c r="R32" s="910"/>
      <c r="S32" s="910"/>
      <c r="T32" s="192">
        <v>19</v>
      </c>
      <c r="U32" s="193"/>
      <c r="V32" s="952" t="s">
        <v>737</v>
      </c>
      <c r="W32" s="953"/>
      <c r="X32" s="953"/>
      <c r="Y32" s="953"/>
      <c r="Z32" s="953"/>
      <c r="AA32" s="953"/>
      <c r="AB32" s="953"/>
      <c r="AC32" s="954"/>
      <c r="AD32" s="955"/>
      <c r="AE32" s="956"/>
      <c r="AF32" s="956"/>
      <c r="AG32" s="956"/>
      <c r="AH32" s="956"/>
      <c r="AI32" s="956"/>
      <c r="AJ32" s="957"/>
      <c r="AK32" s="977" t="s">
        <v>737</v>
      </c>
      <c r="AL32" s="978"/>
      <c r="AM32" s="978"/>
      <c r="AN32" s="978"/>
      <c r="AO32" s="978"/>
      <c r="AP32" s="978"/>
      <c r="AQ32" s="979"/>
    </row>
    <row r="33" spans="1:43" ht="30" customHeight="1">
      <c r="A33" s="917" t="s">
        <v>740</v>
      </c>
      <c r="B33" s="918"/>
      <c r="C33" s="918"/>
      <c r="D33" s="918"/>
      <c r="E33" s="918"/>
      <c r="F33" s="918"/>
      <c r="G33" s="918"/>
      <c r="H33" s="918"/>
      <c r="I33" s="918"/>
      <c r="J33" s="918"/>
      <c r="K33" s="918"/>
      <c r="L33" s="918"/>
      <c r="M33" s="918"/>
      <c r="N33" s="918"/>
      <c r="O33" s="918"/>
      <c r="P33" s="918"/>
      <c r="Q33" s="918"/>
      <c r="R33" s="918"/>
      <c r="S33" s="918"/>
      <c r="T33" s="185">
        <v>20</v>
      </c>
      <c r="U33" s="184"/>
      <c r="V33" s="942" t="s">
        <v>737</v>
      </c>
      <c r="W33" s="943"/>
      <c r="X33" s="943"/>
      <c r="Y33" s="943"/>
      <c r="Z33" s="943"/>
      <c r="AA33" s="943"/>
      <c r="AB33" s="943"/>
      <c r="AC33" s="944"/>
      <c r="AD33" s="927"/>
      <c r="AE33" s="925"/>
      <c r="AF33" s="925"/>
      <c r="AG33" s="925"/>
      <c r="AH33" s="925"/>
      <c r="AI33" s="925"/>
      <c r="AJ33" s="926"/>
      <c r="AK33" s="970" t="s">
        <v>737</v>
      </c>
      <c r="AL33" s="971"/>
      <c r="AM33" s="971"/>
      <c r="AN33" s="971"/>
      <c r="AO33" s="971"/>
      <c r="AP33" s="971"/>
      <c r="AQ33" s="972"/>
    </row>
    <row r="34" spans="1:43" ht="39.75" customHeight="1" thickBot="1">
      <c r="A34" s="958" t="s">
        <v>741</v>
      </c>
      <c r="B34" s="959"/>
      <c r="C34" s="959"/>
      <c r="D34" s="959"/>
      <c r="E34" s="959"/>
      <c r="F34" s="959"/>
      <c r="G34" s="959"/>
      <c r="H34" s="959"/>
      <c r="I34" s="959"/>
      <c r="J34" s="959"/>
      <c r="K34" s="959"/>
      <c r="L34" s="959"/>
      <c r="M34" s="959"/>
      <c r="N34" s="959"/>
      <c r="O34" s="959"/>
      <c r="P34" s="959"/>
      <c r="Q34" s="959"/>
      <c r="R34" s="959"/>
      <c r="S34" s="960"/>
      <c r="T34" s="186">
        <v>21</v>
      </c>
      <c r="U34" s="191"/>
      <c r="V34" s="948" t="s">
        <v>737</v>
      </c>
      <c r="W34" s="949"/>
      <c r="X34" s="949"/>
      <c r="Y34" s="949"/>
      <c r="Z34" s="949"/>
      <c r="AA34" s="949"/>
      <c r="AB34" s="949"/>
      <c r="AC34" s="950"/>
      <c r="AD34" s="951"/>
      <c r="AE34" s="940"/>
      <c r="AF34" s="940"/>
      <c r="AG34" s="940"/>
      <c r="AH34" s="940"/>
      <c r="AI34" s="940"/>
      <c r="AJ34" s="941"/>
      <c r="AK34" s="973" t="s">
        <v>737</v>
      </c>
      <c r="AL34" s="974"/>
      <c r="AM34" s="974"/>
      <c r="AN34" s="974"/>
      <c r="AO34" s="974"/>
      <c r="AP34" s="974"/>
      <c r="AQ34" s="975"/>
    </row>
  </sheetData>
  <mergeCells count="98">
    <mergeCell ref="R9:Z9"/>
    <mergeCell ref="V15:AC15"/>
    <mergeCell ref="AD15:AJ15"/>
    <mergeCell ref="V16:AC16"/>
    <mergeCell ref="AD16:AJ16"/>
    <mergeCell ref="V13:AC13"/>
    <mergeCell ref="AD13:AJ13"/>
    <mergeCell ref="V14:AC14"/>
    <mergeCell ref="AD14:AJ14"/>
    <mergeCell ref="A13:S13"/>
    <mergeCell ref="A14:S14"/>
    <mergeCell ref="A15:S15"/>
    <mergeCell ref="A16:S16"/>
    <mergeCell ref="AK33:AQ33"/>
    <mergeCell ref="AK25:AQ25"/>
    <mergeCell ref="AK26:AQ26"/>
    <mergeCell ref="AK28:AQ28"/>
    <mergeCell ref="AK27:AQ27"/>
    <mergeCell ref="AK23:AQ23"/>
    <mergeCell ref="AD31:AJ31"/>
    <mergeCell ref="AK34:AQ34"/>
    <mergeCell ref="A3:AQ3"/>
    <mergeCell ref="AK29:AQ29"/>
    <mergeCell ref="AK30:AQ30"/>
    <mergeCell ref="AK31:AQ31"/>
    <mergeCell ref="AK32:AQ32"/>
    <mergeCell ref="AK24:AQ24"/>
    <mergeCell ref="AK20:AQ20"/>
    <mergeCell ref="AK21:AQ21"/>
    <mergeCell ref="AK22:AQ22"/>
    <mergeCell ref="AK11:AQ11"/>
    <mergeCell ref="AK12:AQ12"/>
    <mergeCell ref="AK18:AQ18"/>
    <mergeCell ref="AK19:AQ19"/>
    <mergeCell ref="AK13:AQ13"/>
    <mergeCell ref="AK14:AQ14"/>
    <mergeCell ref="AK17:AQ17"/>
    <mergeCell ref="AK15:AQ15"/>
    <mergeCell ref="AK16:AQ16"/>
    <mergeCell ref="V30:AC30"/>
    <mergeCell ref="A31:AC31"/>
    <mergeCell ref="V34:AC34"/>
    <mergeCell ref="AD34:AJ34"/>
    <mergeCell ref="V32:AC32"/>
    <mergeCell ref="AD32:AJ32"/>
    <mergeCell ref="V33:AC33"/>
    <mergeCell ref="AD33:AJ33"/>
    <mergeCell ref="A33:S33"/>
    <mergeCell ref="A34:S34"/>
    <mergeCell ref="V29:AC29"/>
    <mergeCell ref="AD29:AJ29"/>
    <mergeCell ref="A29:S29"/>
    <mergeCell ref="A28:S28"/>
    <mergeCell ref="V28:AC28"/>
    <mergeCell ref="A23:S23"/>
    <mergeCell ref="A24:S24"/>
    <mergeCell ref="A25:S25"/>
    <mergeCell ref="A26:S26"/>
    <mergeCell ref="V27:AC27"/>
    <mergeCell ref="AD27:AJ27"/>
    <mergeCell ref="AD30:AJ30"/>
    <mergeCell ref="AD24:AJ24"/>
    <mergeCell ref="AD25:AJ25"/>
    <mergeCell ref="V26:AC26"/>
    <mergeCell ref="AD26:AJ26"/>
    <mergeCell ref="V25:AC25"/>
    <mergeCell ref="V24:AC24"/>
    <mergeCell ref="AD28:AJ28"/>
    <mergeCell ref="AD22:AJ22"/>
    <mergeCell ref="V23:AC23"/>
    <mergeCell ref="AD23:AJ23"/>
    <mergeCell ref="V22:AC22"/>
    <mergeCell ref="AD19:AJ19"/>
    <mergeCell ref="T11:U11"/>
    <mergeCell ref="V11:AC11"/>
    <mergeCell ref="AD11:AJ11"/>
    <mergeCell ref="V12:AC12"/>
    <mergeCell ref="AD12:AJ12"/>
    <mergeCell ref="A27:S27"/>
    <mergeCell ref="AD17:AJ17"/>
    <mergeCell ref="AD20:AJ20"/>
    <mergeCell ref="V21:AC21"/>
    <mergeCell ref="AD21:AJ21"/>
    <mergeCell ref="V18:AC18"/>
    <mergeCell ref="AD18:AJ18"/>
    <mergeCell ref="V19:AC19"/>
    <mergeCell ref="V17:AC17"/>
    <mergeCell ref="V20:AC20"/>
    <mergeCell ref="AG5:AP5"/>
    <mergeCell ref="A32:S32"/>
    <mergeCell ref="A30:S30"/>
    <mergeCell ref="A11:S11"/>
    <mergeCell ref="A17:S17"/>
    <mergeCell ref="A18:S18"/>
    <mergeCell ref="A19:S19"/>
    <mergeCell ref="A20:S20"/>
    <mergeCell ref="A21:S21"/>
    <mergeCell ref="A22:S22"/>
  </mergeCells>
  <printOptions horizontalCentered="1" verticalCentered="1"/>
  <pageMargins left="0.1968503937007874" right="0.1968503937007874" top="0.1968503937007874" bottom="0.1968503937007874" header="0.5118110236220472" footer="0.2362204724409449"/>
  <pageSetup fitToHeight="0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F33"/>
  <sheetViews>
    <sheetView workbookViewId="0" topLeftCell="BB19">
      <selection activeCell="DD7" sqref="DD7:DE7"/>
    </sheetView>
  </sheetViews>
  <sheetFormatPr defaultColWidth="9.140625" defaultRowHeight="12.75"/>
  <cols>
    <col min="1" max="32" width="2.28125" style="199" customWidth="1"/>
    <col min="33" max="33" width="2.00390625" style="199" customWidth="1"/>
    <col min="34" max="34" width="1.8515625" style="199" customWidth="1"/>
    <col min="35" max="35" width="2.28125" style="199" customWidth="1"/>
    <col min="36" max="36" width="1.28515625" style="199" customWidth="1"/>
    <col min="37" max="37" width="1.421875" style="199" customWidth="1"/>
    <col min="38" max="38" width="2.28125" style="199" customWidth="1"/>
    <col min="39" max="40" width="3.421875" style="199" customWidth="1"/>
    <col min="41" max="41" width="1.1484375" style="199" customWidth="1"/>
    <col min="42" max="42" width="2.57421875" style="199" customWidth="1"/>
    <col min="43" max="43" width="2.00390625" style="199" customWidth="1"/>
    <col min="44" max="65" width="2.28125" style="199" customWidth="1"/>
    <col min="66" max="77" width="2.28125" style="225" customWidth="1"/>
    <col min="78" max="78" width="2.57421875" style="225" customWidth="1"/>
    <col min="79" max="81" width="2.28125" style="225" customWidth="1"/>
    <col min="82" max="82" width="3.28125" style="225" customWidth="1"/>
    <col min="83" max="103" width="2.28125" style="225" customWidth="1"/>
    <col min="104" max="106" width="2.28125" style="199" customWidth="1"/>
    <col min="107" max="107" width="2.7109375" style="199" customWidth="1"/>
    <col min="108" max="108" width="2.28125" style="199" customWidth="1"/>
    <col min="109" max="109" width="3.00390625" style="199" customWidth="1"/>
    <col min="110" max="16384" width="9.140625" style="199" customWidth="1"/>
  </cols>
  <sheetData>
    <row r="2" spans="1:109" s="198" customFormat="1" ht="23.25">
      <c r="A2" s="195" t="s">
        <v>745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  <c r="CG2" s="197"/>
      <c r="CH2" s="197"/>
      <c r="CI2" s="197"/>
      <c r="CJ2" s="197"/>
      <c r="CK2" s="197"/>
      <c r="CL2" s="197"/>
      <c r="CM2" s="197"/>
      <c r="CN2" s="197"/>
      <c r="CO2" s="197"/>
      <c r="CP2" s="197"/>
      <c r="CQ2" s="197"/>
      <c r="CR2" s="197"/>
      <c r="CS2" s="197"/>
      <c r="CT2" s="197"/>
      <c r="CU2" s="197"/>
      <c r="CV2" s="197"/>
      <c r="CW2" s="197"/>
      <c r="CX2" s="197"/>
      <c r="CY2" s="197"/>
      <c r="CZ2" s="196"/>
      <c r="DA2" s="196"/>
      <c r="DB2" s="196"/>
      <c r="DC2" s="196"/>
      <c r="DD2" s="196"/>
      <c r="DE2" s="196"/>
    </row>
    <row r="3" spans="1:109" s="198" customFormat="1" ht="23.25">
      <c r="A3" s="195" t="s">
        <v>746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7"/>
      <c r="BO3" s="197"/>
      <c r="BP3" s="197"/>
      <c r="BQ3" s="197"/>
      <c r="BR3" s="197"/>
      <c r="BS3" s="197"/>
      <c r="BT3" s="197"/>
      <c r="BU3" s="197"/>
      <c r="BV3" s="197"/>
      <c r="BW3" s="197"/>
      <c r="BX3" s="197"/>
      <c r="BY3" s="197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6"/>
      <c r="DA3" s="196"/>
      <c r="DB3" s="196"/>
      <c r="DC3" s="196"/>
      <c r="DD3" s="196"/>
      <c r="DE3" s="196"/>
    </row>
    <row r="4" spans="1:109" s="202" customFormat="1" ht="20.2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200"/>
      <c r="BH4" s="200"/>
      <c r="BI4" s="200"/>
      <c r="BJ4" s="200"/>
      <c r="BK4" s="200"/>
      <c r="BL4" s="200"/>
      <c r="BM4" s="200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1"/>
      <c r="CB4" s="201"/>
      <c r="CC4" s="201"/>
      <c r="CD4" s="201"/>
      <c r="CE4" s="201"/>
      <c r="CF4" s="201"/>
      <c r="CG4" s="201"/>
      <c r="CH4" s="201"/>
      <c r="CI4" s="201"/>
      <c r="CJ4" s="201"/>
      <c r="CK4" s="201"/>
      <c r="CL4" s="201"/>
      <c r="CM4" s="201"/>
      <c r="CN4" s="201"/>
      <c r="CO4" s="201"/>
      <c r="CP4" s="201"/>
      <c r="CQ4" s="201"/>
      <c r="CR4" s="201"/>
      <c r="CS4" s="201"/>
      <c r="CT4" s="201"/>
      <c r="CU4" s="201"/>
      <c r="CV4" s="201"/>
      <c r="CW4" s="201"/>
      <c r="CX4" s="201"/>
      <c r="CY4" s="201"/>
      <c r="CZ4" s="200"/>
      <c r="DA4" s="200"/>
      <c r="DB4" s="200"/>
      <c r="DC4" s="200"/>
      <c r="DD4" s="200"/>
      <c r="DE4" s="200"/>
    </row>
    <row r="5" spans="66:103" ht="12.75"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</row>
    <row r="6" spans="66:103" ht="14.25" customHeight="1" thickBot="1"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</row>
    <row r="7" spans="1:109" s="215" customFormat="1" ht="24.75" customHeight="1" thickBot="1">
      <c r="A7" s="1046">
        <v>5</v>
      </c>
      <c r="B7" s="1047"/>
      <c r="C7" s="1044">
        <v>1</v>
      </c>
      <c r="D7" s="1047"/>
      <c r="E7" s="1044">
        <v>3</v>
      </c>
      <c r="F7" s="1047"/>
      <c r="G7" s="1044">
        <v>0</v>
      </c>
      <c r="H7" s="1047"/>
      <c r="I7" s="1044">
        <v>0</v>
      </c>
      <c r="J7" s="1047"/>
      <c r="K7" s="1044">
        <v>9</v>
      </c>
      <c r="L7" s="1045"/>
      <c r="M7" s="204"/>
      <c r="N7" s="1046">
        <v>1</v>
      </c>
      <c r="O7" s="1047"/>
      <c r="P7" s="1044">
        <v>2</v>
      </c>
      <c r="Q7" s="1047"/>
      <c r="R7" s="1044">
        <v>5</v>
      </c>
      <c r="S7" s="1047"/>
      <c r="T7" s="1044">
        <v>4</v>
      </c>
      <c r="U7" s="1045"/>
      <c r="V7" s="204"/>
      <c r="W7" s="1046">
        <v>0</v>
      </c>
      <c r="X7" s="1047"/>
      <c r="Y7" s="1044">
        <v>1</v>
      </c>
      <c r="Z7" s="1045"/>
      <c r="AA7" s="204"/>
      <c r="AB7" s="1046">
        <v>2</v>
      </c>
      <c r="AC7" s="1047"/>
      <c r="AD7" s="1044">
        <v>8</v>
      </c>
      <c r="AE7" s="1045"/>
      <c r="AF7" s="204"/>
      <c r="AG7" s="1046">
        <v>7</v>
      </c>
      <c r="AH7" s="1047"/>
      <c r="AI7" s="1044">
        <v>5</v>
      </c>
      <c r="AJ7" s="1047"/>
      <c r="AK7" s="1044">
        <v>1</v>
      </c>
      <c r="AL7" s="1047"/>
      <c r="AM7" s="205">
        <v>1</v>
      </c>
      <c r="AN7" s="203">
        <v>1</v>
      </c>
      <c r="AO7" s="1044">
        <v>5</v>
      </c>
      <c r="AP7" s="1045"/>
      <c r="AQ7" s="206"/>
      <c r="AR7" s="1042">
        <v>5</v>
      </c>
      <c r="AS7" s="1043"/>
      <c r="AT7" s="207">
        <v>1</v>
      </c>
      <c r="AU7" s="208"/>
      <c r="AV7" s="210"/>
      <c r="AW7" s="211">
        <v>2</v>
      </c>
      <c r="AX7" s="212"/>
      <c r="AY7" s="213">
        <v>0</v>
      </c>
      <c r="AZ7" s="212"/>
      <c r="BA7" s="213">
        <v>0</v>
      </c>
      <c r="BB7" s="212"/>
      <c r="BC7" s="213">
        <v>7</v>
      </c>
      <c r="BD7" s="214"/>
      <c r="BS7" s="1056" t="s">
        <v>505</v>
      </c>
      <c r="BT7" s="1056"/>
      <c r="BU7" s="1056"/>
      <c r="BV7" s="1056"/>
      <c r="BW7" s="1056"/>
      <c r="BX7" s="1056"/>
      <c r="BY7" s="1056"/>
      <c r="BZ7" s="1056"/>
      <c r="CA7" s="1056"/>
      <c r="CB7" s="1056"/>
      <c r="CC7" s="1056"/>
      <c r="CD7" s="1056"/>
      <c r="CE7" s="1056"/>
      <c r="CF7" s="1056"/>
      <c r="CG7" s="1056"/>
      <c r="CH7" s="1056"/>
      <c r="CI7" s="1056"/>
      <c r="CJ7" s="1056"/>
      <c r="CK7" s="1056"/>
      <c r="CW7" s="1054">
        <v>2</v>
      </c>
      <c r="CX7" s="1055"/>
      <c r="DB7" s="216">
        <v>0</v>
      </c>
      <c r="DC7" s="217"/>
      <c r="DD7" s="1048">
        <v>1</v>
      </c>
      <c r="DE7" s="1049"/>
    </row>
    <row r="8" spans="1:109" s="221" customFormat="1" ht="15.75" customHeight="1">
      <c r="A8" s="218" t="s">
        <v>507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9"/>
      <c r="N8" s="218" t="s">
        <v>508</v>
      </c>
      <c r="O8" s="218"/>
      <c r="P8" s="218"/>
      <c r="Q8" s="218"/>
      <c r="R8" s="218"/>
      <c r="S8" s="218"/>
      <c r="T8" s="218"/>
      <c r="U8" s="218"/>
      <c r="V8" s="219"/>
      <c r="W8" s="218" t="s">
        <v>617</v>
      </c>
      <c r="X8" s="218"/>
      <c r="Y8" s="218"/>
      <c r="Z8" s="218"/>
      <c r="AA8" s="219"/>
      <c r="AB8" s="218" t="s">
        <v>747</v>
      </c>
      <c r="AC8" s="220"/>
      <c r="AD8" s="220"/>
      <c r="AE8" s="220"/>
      <c r="AG8" s="220" t="s">
        <v>511</v>
      </c>
      <c r="AH8" s="220"/>
      <c r="AI8" s="220"/>
      <c r="AJ8" s="220"/>
      <c r="AK8" s="220"/>
      <c r="AL8" s="220"/>
      <c r="AM8" s="220"/>
      <c r="AN8" s="220"/>
      <c r="AO8" s="218"/>
      <c r="AP8" s="218"/>
      <c r="AQ8" s="219"/>
      <c r="AR8" s="218" t="s">
        <v>748</v>
      </c>
      <c r="AS8" s="218"/>
      <c r="AT8" s="218"/>
      <c r="AU8" s="218"/>
      <c r="AV8" s="219"/>
      <c r="AW8" s="1012" t="s">
        <v>513</v>
      </c>
      <c r="AX8" s="1012"/>
      <c r="AY8" s="1012"/>
      <c r="AZ8" s="1012"/>
      <c r="BA8" s="1012"/>
      <c r="BB8" s="1012"/>
      <c r="BC8" s="1012"/>
      <c r="BD8" s="101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2"/>
      <c r="BR8" s="222"/>
      <c r="BS8" s="1028" t="s">
        <v>506</v>
      </c>
      <c r="BT8" s="1028"/>
      <c r="BU8" s="1028"/>
      <c r="BV8" s="1028"/>
      <c r="BW8" s="1028"/>
      <c r="BX8" s="1028"/>
      <c r="BY8" s="1028"/>
      <c r="BZ8" s="1028"/>
      <c r="CA8" s="1028"/>
      <c r="CB8" s="1028"/>
      <c r="CC8" s="1028"/>
      <c r="CD8" s="1028"/>
      <c r="CE8" s="1028"/>
      <c r="CF8" s="1028"/>
      <c r="CG8" s="1028"/>
      <c r="CH8" s="1028"/>
      <c r="CI8" s="1028"/>
      <c r="CJ8" s="1028"/>
      <c r="CK8" s="1028"/>
      <c r="CL8" s="222"/>
      <c r="CM8" s="222"/>
      <c r="CN8" s="222"/>
      <c r="CO8" s="222"/>
      <c r="CP8" s="222"/>
      <c r="CQ8" s="222"/>
      <c r="CR8" s="222"/>
      <c r="CS8" s="222"/>
      <c r="CT8" s="222"/>
      <c r="CU8" s="222"/>
      <c r="CV8" s="222"/>
      <c r="CW8" s="223" t="s">
        <v>514</v>
      </c>
      <c r="CX8" s="223"/>
      <c r="CY8" s="222"/>
      <c r="CZ8" s="222"/>
      <c r="DA8" s="222"/>
      <c r="DB8" s="224" t="s">
        <v>616</v>
      </c>
      <c r="DC8" s="224"/>
      <c r="DD8" s="224"/>
      <c r="DE8" s="224"/>
    </row>
    <row r="9" spans="28:109" s="221" customFormat="1" ht="13.5" customHeight="1">
      <c r="AB9" s="220" t="s">
        <v>749</v>
      </c>
      <c r="AC9" s="220"/>
      <c r="AD9" s="220"/>
      <c r="AE9" s="220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222"/>
      <c r="CE9" s="222"/>
      <c r="CF9" s="222"/>
      <c r="CG9" s="222"/>
      <c r="CH9" s="222"/>
      <c r="CI9" s="222"/>
      <c r="CJ9" s="222"/>
      <c r="CK9" s="222"/>
      <c r="CL9" s="222"/>
      <c r="CM9" s="222"/>
      <c r="CN9" s="222"/>
      <c r="CO9" s="222"/>
      <c r="CP9" s="222"/>
      <c r="CQ9" s="222"/>
      <c r="CR9" s="222"/>
      <c r="CS9" s="222"/>
      <c r="CT9" s="222"/>
      <c r="CU9" s="222"/>
      <c r="CV9" s="222"/>
      <c r="CW9" s="222"/>
      <c r="CX9" s="222"/>
      <c r="CY9" s="222"/>
      <c r="CZ9" s="222"/>
      <c r="DA9" s="222"/>
      <c r="DB9" s="222"/>
      <c r="DC9" s="222"/>
      <c r="DD9" s="222"/>
      <c r="DE9" s="222"/>
    </row>
    <row r="10" spans="1:110" ht="16.5" customHeight="1" thickBot="1">
      <c r="A10" s="225"/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DE10" s="227" t="s">
        <v>516</v>
      </c>
      <c r="DF10" s="199" t="s">
        <v>517</v>
      </c>
    </row>
    <row r="11" spans="1:109" s="235" customFormat="1" ht="25.5" customHeight="1">
      <c r="A11" s="228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30"/>
      <c r="R11" s="1032" t="s">
        <v>625</v>
      </c>
      <c r="S11" s="1033"/>
      <c r="T11" s="1033"/>
      <c r="U11" s="1033"/>
      <c r="V11" s="1033"/>
      <c r="W11" s="1033"/>
      <c r="X11" s="1033"/>
      <c r="Y11" s="1033"/>
      <c r="Z11" s="1033"/>
      <c r="AA11" s="1033"/>
      <c r="AB11" s="1033"/>
      <c r="AC11" s="1034"/>
      <c r="AD11" s="1068" t="s">
        <v>750</v>
      </c>
      <c r="AE11" s="1069"/>
      <c r="AF11" s="1069"/>
      <c r="AG11" s="1069"/>
      <c r="AH11" s="1069"/>
      <c r="AI11" s="1069"/>
      <c r="AJ11" s="1069"/>
      <c r="AK11" s="1069"/>
      <c r="AL11" s="1069"/>
      <c r="AM11" s="1069"/>
      <c r="AN11" s="1069"/>
      <c r="AO11" s="1069"/>
      <c r="AP11" s="1069"/>
      <c r="AQ11" s="1069"/>
      <c r="AR11" s="1069"/>
      <c r="AS11" s="1069"/>
      <c r="AT11" s="1069"/>
      <c r="AU11" s="1069"/>
      <c r="AV11" s="1069"/>
      <c r="AW11" s="1069"/>
      <c r="AX11" s="1069"/>
      <c r="AY11" s="1069"/>
      <c r="AZ11" s="1069"/>
      <c r="BA11" s="1069"/>
      <c r="BB11" s="1069"/>
      <c r="BC11" s="1069"/>
      <c r="BD11" s="1069"/>
      <c r="BE11" s="1069"/>
      <c r="BF11" s="1069"/>
      <c r="BG11" s="1069"/>
      <c r="BH11" s="1069"/>
      <c r="BI11" s="1069"/>
      <c r="BJ11" s="1069"/>
      <c r="BK11" s="1069"/>
      <c r="BL11" s="1069"/>
      <c r="BM11" s="1070"/>
      <c r="BN11" s="229" t="s">
        <v>751</v>
      </c>
      <c r="BO11" s="229"/>
      <c r="BP11" s="229"/>
      <c r="BQ11" s="229"/>
      <c r="BR11" s="231"/>
      <c r="BS11" s="232"/>
      <c r="BT11" s="229"/>
      <c r="BU11" s="229"/>
      <c r="BV11" s="229"/>
      <c r="BW11" s="229"/>
      <c r="BX11" s="229"/>
      <c r="BY11" s="231"/>
      <c r="BZ11" s="233" t="s">
        <v>752</v>
      </c>
      <c r="CA11" s="229"/>
      <c r="CB11" s="229"/>
      <c r="CC11" s="229"/>
      <c r="CD11" s="231"/>
      <c r="CE11" s="232"/>
      <c r="CF11" s="229"/>
      <c r="CG11" s="229"/>
      <c r="CH11" s="229"/>
      <c r="CI11" s="229"/>
      <c r="CJ11" s="229"/>
      <c r="CK11" s="234"/>
      <c r="CL11" s="1029" t="s">
        <v>753</v>
      </c>
      <c r="CM11" s="1030"/>
      <c r="CN11" s="1030"/>
      <c r="CO11" s="1030"/>
      <c r="CP11" s="1030"/>
      <c r="CQ11" s="1030"/>
      <c r="CR11" s="1030"/>
      <c r="CS11" s="1030"/>
      <c r="CT11" s="1030"/>
      <c r="CU11" s="1030"/>
      <c r="CV11" s="1030"/>
      <c r="CW11" s="1030"/>
      <c r="CX11" s="1030"/>
      <c r="CY11" s="1031"/>
      <c r="CZ11" s="1057" t="s">
        <v>754</v>
      </c>
      <c r="DA11" s="1033"/>
      <c r="DB11" s="1033"/>
      <c r="DC11" s="1033"/>
      <c r="DD11" s="1033"/>
      <c r="DE11" s="1034"/>
    </row>
    <row r="12" spans="1:109" s="241" customFormat="1" ht="12">
      <c r="A12" s="236" t="s">
        <v>755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8"/>
      <c r="R12" s="1035"/>
      <c r="S12" s="1036"/>
      <c r="T12" s="1036"/>
      <c r="U12" s="1036"/>
      <c r="V12" s="1036"/>
      <c r="W12" s="1036"/>
      <c r="X12" s="1036"/>
      <c r="Y12" s="1036"/>
      <c r="Z12" s="1036"/>
      <c r="AA12" s="1036"/>
      <c r="AB12" s="1036"/>
      <c r="AC12" s="1037"/>
      <c r="AD12" s="1071" t="s">
        <v>756</v>
      </c>
      <c r="AE12" s="1072"/>
      <c r="AF12" s="1072"/>
      <c r="AG12" s="1072"/>
      <c r="AH12" s="1072"/>
      <c r="AI12" s="1072"/>
      <c r="AJ12" s="1072"/>
      <c r="AK12" s="1072"/>
      <c r="AL12" s="1072"/>
      <c r="AM12" s="1072"/>
      <c r="AN12" s="1072"/>
      <c r="AO12" s="1073"/>
      <c r="AP12" s="1074" t="s">
        <v>757</v>
      </c>
      <c r="AQ12" s="1072"/>
      <c r="AR12" s="1072"/>
      <c r="AS12" s="1072"/>
      <c r="AT12" s="1072"/>
      <c r="AU12" s="1072"/>
      <c r="AV12" s="1072"/>
      <c r="AW12" s="1072"/>
      <c r="AX12" s="1072"/>
      <c r="AY12" s="1072"/>
      <c r="AZ12" s="1072"/>
      <c r="BA12" s="1073"/>
      <c r="BB12" s="1075" t="s">
        <v>758</v>
      </c>
      <c r="BC12" s="1072"/>
      <c r="BD12" s="1072"/>
      <c r="BE12" s="1072"/>
      <c r="BF12" s="1072"/>
      <c r="BG12" s="1072"/>
      <c r="BH12" s="1072"/>
      <c r="BI12" s="1072"/>
      <c r="BJ12" s="1072"/>
      <c r="BK12" s="1072"/>
      <c r="BL12" s="1072"/>
      <c r="BM12" s="1076"/>
      <c r="BN12" s="1050" t="s">
        <v>517</v>
      </c>
      <c r="BO12" s="1050"/>
      <c r="BP12" s="1050"/>
      <c r="BQ12" s="1050"/>
      <c r="BR12" s="1050"/>
      <c r="BS12" s="1050"/>
      <c r="BT12" s="1050"/>
      <c r="BU12" s="1050"/>
      <c r="BV12" s="1050"/>
      <c r="BW12" s="1050"/>
      <c r="BX12" s="1050"/>
      <c r="BY12" s="1051"/>
      <c r="BZ12" s="1052" t="s">
        <v>759</v>
      </c>
      <c r="CA12" s="1050"/>
      <c r="CB12" s="1050"/>
      <c r="CC12" s="1050"/>
      <c r="CD12" s="1050"/>
      <c r="CE12" s="1050"/>
      <c r="CF12" s="1050"/>
      <c r="CG12" s="1050"/>
      <c r="CH12" s="1050"/>
      <c r="CI12" s="1050"/>
      <c r="CJ12" s="1050"/>
      <c r="CK12" s="1053"/>
      <c r="CL12" s="239" t="s">
        <v>760</v>
      </c>
      <c r="CM12" s="239"/>
      <c r="CN12" s="239"/>
      <c r="CO12" s="239"/>
      <c r="CP12" s="239"/>
      <c r="CQ12" s="239"/>
      <c r="CR12" s="240"/>
      <c r="CS12" s="239" t="s">
        <v>761</v>
      </c>
      <c r="CT12" s="239"/>
      <c r="CU12" s="239"/>
      <c r="CV12" s="239"/>
      <c r="CW12" s="239"/>
      <c r="CX12" s="239"/>
      <c r="CY12" s="240"/>
      <c r="CZ12" s="1058"/>
      <c r="DA12" s="1059"/>
      <c r="DB12" s="1059"/>
      <c r="DC12" s="1059"/>
      <c r="DD12" s="1059"/>
      <c r="DE12" s="1060"/>
    </row>
    <row r="13" spans="1:109" s="244" customFormat="1" ht="12">
      <c r="A13" s="1062" t="s">
        <v>762</v>
      </c>
      <c r="B13" s="1063"/>
      <c r="C13" s="1063"/>
      <c r="D13" s="1063"/>
      <c r="E13" s="1063"/>
      <c r="F13" s="1063"/>
      <c r="G13" s="1063"/>
      <c r="H13" s="1063"/>
      <c r="I13" s="1063"/>
      <c r="J13" s="1063"/>
      <c r="K13" s="1063"/>
      <c r="L13" s="1063"/>
      <c r="M13" s="1063"/>
      <c r="N13" s="1063"/>
      <c r="O13" s="1063"/>
      <c r="P13" s="1063"/>
      <c r="Q13" s="1064"/>
      <c r="R13" s="1013" t="s">
        <v>626</v>
      </c>
      <c r="S13" s="1014"/>
      <c r="T13" s="1014"/>
      <c r="U13" s="1014"/>
      <c r="V13" s="1015"/>
      <c r="W13" s="1019" t="s">
        <v>627</v>
      </c>
      <c r="X13" s="1020"/>
      <c r="Y13" s="1020"/>
      <c r="Z13" s="1020"/>
      <c r="AA13" s="1020"/>
      <c r="AB13" s="1020"/>
      <c r="AC13" s="1021"/>
      <c r="AD13" s="1013" t="s">
        <v>626</v>
      </c>
      <c r="AE13" s="1014"/>
      <c r="AF13" s="1014"/>
      <c r="AG13" s="1014"/>
      <c r="AH13" s="1015"/>
      <c r="AI13" s="1038" t="s">
        <v>627</v>
      </c>
      <c r="AJ13" s="1014"/>
      <c r="AK13" s="1014"/>
      <c r="AL13" s="1014"/>
      <c r="AM13" s="1014"/>
      <c r="AN13" s="1014"/>
      <c r="AO13" s="1039"/>
      <c r="AP13" s="1013" t="s">
        <v>626</v>
      </c>
      <c r="AQ13" s="1014"/>
      <c r="AR13" s="1014"/>
      <c r="AS13" s="1014"/>
      <c r="AT13" s="1015"/>
      <c r="AU13" s="1019" t="s">
        <v>627</v>
      </c>
      <c r="AV13" s="1020"/>
      <c r="AW13" s="1020"/>
      <c r="AX13" s="1020"/>
      <c r="AY13" s="1020"/>
      <c r="AZ13" s="1020"/>
      <c r="BA13" s="1021"/>
      <c r="BB13" s="1013" t="s">
        <v>626</v>
      </c>
      <c r="BC13" s="1014"/>
      <c r="BD13" s="1014"/>
      <c r="BE13" s="1014"/>
      <c r="BF13" s="1015"/>
      <c r="BG13" s="1019" t="s">
        <v>627</v>
      </c>
      <c r="BH13" s="1020"/>
      <c r="BI13" s="1020"/>
      <c r="BJ13" s="1020"/>
      <c r="BK13" s="1020"/>
      <c r="BL13" s="1020"/>
      <c r="BM13" s="1021"/>
      <c r="BN13" s="1013" t="s">
        <v>626</v>
      </c>
      <c r="BO13" s="1014"/>
      <c r="BP13" s="1014"/>
      <c r="BQ13" s="1014"/>
      <c r="BR13" s="1015"/>
      <c r="BS13" s="1019" t="s">
        <v>627</v>
      </c>
      <c r="BT13" s="1020"/>
      <c r="BU13" s="1020"/>
      <c r="BV13" s="1020"/>
      <c r="BW13" s="1020"/>
      <c r="BX13" s="1020"/>
      <c r="BY13" s="1021"/>
      <c r="BZ13" s="1013" t="s">
        <v>626</v>
      </c>
      <c r="CA13" s="1014"/>
      <c r="CB13" s="1014"/>
      <c r="CC13" s="1014"/>
      <c r="CD13" s="1015"/>
      <c r="CE13" s="1019" t="s">
        <v>627</v>
      </c>
      <c r="CF13" s="1020"/>
      <c r="CG13" s="1020"/>
      <c r="CH13" s="1020"/>
      <c r="CI13" s="1020"/>
      <c r="CJ13" s="1020"/>
      <c r="CK13" s="1021"/>
      <c r="CL13" s="242" t="s">
        <v>763</v>
      </c>
      <c r="CM13" s="242"/>
      <c r="CN13" s="242"/>
      <c r="CO13" s="242"/>
      <c r="CP13" s="242"/>
      <c r="CQ13" s="242"/>
      <c r="CR13" s="243"/>
      <c r="CS13" s="1025" t="s">
        <v>764</v>
      </c>
      <c r="CT13" s="1026"/>
      <c r="CU13" s="1026"/>
      <c r="CV13" s="1026"/>
      <c r="CW13" s="1026"/>
      <c r="CX13" s="1026"/>
      <c r="CY13" s="1027"/>
      <c r="CZ13" s="1058"/>
      <c r="DA13" s="1059"/>
      <c r="DB13" s="1059"/>
      <c r="DC13" s="1059"/>
      <c r="DD13" s="1059"/>
      <c r="DE13" s="1060"/>
    </row>
    <row r="14" spans="1:109" s="241" customFormat="1" ht="12">
      <c r="A14" s="245"/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7"/>
      <c r="R14" s="1016"/>
      <c r="S14" s="1017"/>
      <c r="T14" s="1017"/>
      <c r="U14" s="1017"/>
      <c r="V14" s="1018"/>
      <c r="W14" s="1022"/>
      <c r="X14" s="1023"/>
      <c r="Y14" s="1023"/>
      <c r="Z14" s="1023"/>
      <c r="AA14" s="1023"/>
      <c r="AB14" s="1023"/>
      <c r="AC14" s="1024"/>
      <c r="AD14" s="1016"/>
      <c r="AE14" s="1017"/>
      <c r="AF14" s="1017"/>
      <c r="AG14" s="1017"/>
      <c r="AH14" s="1018"/>
      <c r="AI14" s="1040"/>
      <c r="AJ14" s="1017"/>
      <c r="AK14" s="1017"/>
      <c r="AL14" s="1017"/>
      <c r="AM14" s="1017"/>
      <c r="AN14" s="1017"/>
      <c r="AO14" s="1041"/>
      <c r="AP14" s="1016"/>
      <c r="AQ14" s="1017"/>
      <c r="AR14" s="1017"/>
      <c r="AS14" s="1017"/>
      <c r="AT14" s="1018"/>
      <c r="AU14" s="1022"/>
      <c r="AV14" s="1023"/>
      <c r="AW14" s="1023"/>
      <c r="AX14" s="1023"/>
      <c r="AY14" s="1023"/>
      <c r="AZ14" s="1023"/>
      <c r="BA14" s="1024"/>
      <c r="BB14" s="1016"/>
      <c r="BC14" s="1017"/>
      <c r="BD14" s="1017"/>
      <c r="BE14" s="1017"/>
      <c r="BF14" s="1018"/>
      <c r="BG14" s="1022"/>
      <c r="BH14" s="1023"/>
      <c r="BI14" s="1023"/>
      <c r="BJ14" s="1023"/>
      <c r="BK14" s="1023"/>
      <c r="BL14" s="1023"/>
      <c r="BM14" s="1024"/>
      <c r="BN14" s="1016"/>
      <c r="BO14" s="1017"/>
      <c r="BP14" s="1017"/>
      <c r="BQ14" s="1017"/>
      <c r="BR14" s="1018"/>
      <c r="BS14" s="1022"/>
      <c r="BT14" s="1023"/>
      <c r="BU14" s="1023"/>
      <c r="BV14" s="1023"/>
      <c r="BW14" s="1023"/>
      <c r="BX14" s="1023"/>
      <c r="BY14" s="1024"/>
      <c r="BZ14" s="1016"/>
      <c r="CA14" s="1017"/>
      <c r="CB14" s="1017"/>
      <c r="CC14" s="1017"/>
      <c r="CD14" s="1018"/>
      <c r="CE14" s="1022"/>
      <c r="CF14" s="1023"/>
      <c r="CG14" s="1023"/>
      <c r="CH14" s="1023"/>
      <c r="CI14" s="1023"/>
      <c r="CJ14" s="1023"/>
      <c r="CK14" s="1024"/>
      <c r="CL14" s="248" t="s">
        <v>765</v>
      </c>
      <c r="CM14" s="248"/>
      <c r="CN14" s="248"/>
      <c r="CO14" s="248"/>
      <c r="CP14" s="248"/>
      <c r="CQ14" s="248"/>
      <c r="CR14" s="249"/>
      <c r="CS14" s="250" t="s">
        <v>766</v>
      </c>
      <c r="CT14" s="248"/>
      <c r="CU14" s="248"/>
      <c r="CV14" s="248"/>
      <c r="CW14" s="248"/>
      <c r="CX14" s="248"/>
      <c r="CY14" s="249"/>
      <c r="CZ14" s="1061"/>
      <c r="DA14" s="1036"/>
      <c r="DB14" s="1036"/>
      <c r="DC14" s="1036"/>
      <c r="DD14" s="1036"/>
      <c r="DE14" s="1037"/>
    </row>
    <row r="15" spans="1:109" s="257" customFormat="1" ht="12" thickBot="1">
      <c r="A15" s="251">
        <v>1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3"/>
      <c r="R15" s="252">
        <v>2</v>
      </c>
      <c r="S15" s="252"/>
      <c r="T15" s="252"/>
      <c r="U15" s="252"/>
      <c r="V15" s="254"/>
      <c r="W15" s="255">
        <v>3</v>
      </c>
      <c r="X15" s="252"/>
      <c r="Y15" s="252"/>
      <c r="Z15" s="252"/>
      <c r="AA15" s="252"/>
      <c r="AB15" s="252"/>
      <c r="AC15" s="253"/>
      <c r="AD15" s="256">
        <v>4</v>
      </c>
      <c r="AE15" s="252"/>
      <c r="AF15" s="252"/>
      <c r="AG15" s="252"/>
      <c r="AH15" s="252"/>
      <c r="AI15" s="255">
        <v>5</v>
      </c>
      <c r="AJ15" s="252"/>
      <c r="AK15" s="252"/>
      <c r="AL15" s="252"/>
      <c r="AM15" s="252"/>
      <c r="AN15" s="252"/>
      <c r="AO15" s="254"/>
      <c r="AP15" s="252">
        <v>6</v>
      </c>
      <c r="AQ15" s="252"/>
      <c r="AR15" s="252"/>
      <c r="AS15" s="252"/>
      <c r="AT15" s="254"/>
      <c r="AU15" s="255">
        <v>7</v>
      </c>
      <c r="AV15" s="252"/>
      <c r="AW15" s="252"/>
      <c r="AX15" s="252"/>
      <c r="AY15" s="252"/>
      <c r="AZ15" s="252"/>
      <c r="BA15" s="254"/>
      <c r="BB15" s="255">
        <v>8</v>
      </c>
      <c r="BC15" s="252"/>
      <c r="BD15" s="252"/>
      <c r="BE15" s="252"/>
      <c r="BF15" s="254"/>
      <c r="BG15" s="255">
        <v>9</v>
      </c>
      <c r="BH15" s="252"/>
      <c r="BI15" s="252"/>
      <c r="BJ15" s="252"/>
      <c r="BK15" s="252"/>
      <c r="BL15" s="252"/>
      <c r="BM15" s="253"/>
      <c r="BN15" s="252">
        <v>10</v>
      </c>
      <c r="BO15" s="252"/>
      <c r="BP15" s="252"/>
      <c r="BQ15" s="252"/>
      <c r="BR15" s="254"/>
      <c r="BS15" s="255">
        <v>11</v>
      </c>
      <c r="BT15" s="252"/>
      <c r="BU15" s="252"/>
      <c r="BV15" s="252"/>
      <c r="BW15" s="252"/>
      <c r="BX15" s="252"/>
      <c r="BY15" s="254"/>
      <c r="BZ15" s="255" t="s">
        <v>767</v>
      </c>
      <c r="CA15" s="252"/>
      <c r="CB15" s="252"/>
      <c r="CC15" s="252"/>
      <c r="CD15" s="254"/>
      <c r="CE15" s="255" t="s">
        <v>768</v>
      </c>
      <c r="CF15" s="252"/>
      <c r="CG15" s="252"/>
      <c r="CH15" s="252"/>
      <c r="CI15" s="252"/>
      <c r="CJ15" s="252"/>
      <c r="CK15" s="253"/>
      <c r="CL15" s="252">
        <v>14</v>
      </c>
      <c r="CM15" s="252"/>
      <c r="CN15" s="252"/>
      <c r="CO15" s="252"/>
      <c r="CP15" s="252"/>
      <c r="CQ15" s="252"/>
      <c r="CR15" s="254"/>
      <c r="CS15" s="255">
        <v>15</v>
      </c>
      <c r="CT15" s="252"/>
      <c r="CU15" s="252"/>
      <c r="CV15" s="252"/>
      <c r="CW15" s="252"/>
      <c r="CX15" s="252"/>
      <c r="CY15" s="254"/>
      <c r="CZ15" s="255" t="s">
        <v>769</v>
      </c>
      <c r="DA15" s="252"/>
      <c r="DB15" s="252"/>
      <c r="DC15" s="252"/>
      <c r="DD15" s="252"/>
      <c r="DE15" s="253"/>
    </row>
    <row r="16" spans="1:109" ht="24.75" customHeight="1" thickBot="1">
      <c r="A16" s="628" t="s">
        <v>770</v>
      </c>
      <c r="B16" s="629"/>
      <c r="C16" s="629"/>
      <c r="D16" s="629"/>
      <c r="E16" s="629"/>
      <c r="F16" s="629"/>
      <c r="G16" s="629"/>
      <c r="H16" s="629"/>
      <c r="I16" s="629"/>
      <c r="J16" s="630"/>
      <c r="K16" s="258">
        <v>5</v>
      </c>
      <c r="L16" s="258">
        <v>0</v>
      </c>
      <c r="M16" s="258">
        <v>1</v>
      </c>
      <c r="N16" s="258">
        <v>0</v>
      </c>
      <c r="O16" s="258">
        <v>1</v>
      </c>
      <c r="P16" s="258">
        <v>0</v>
      </c>
      <c r="Q16" s="259">
        <v>1</v>
      </c>
      <c r="R16" s="1008">
        <v>1108</v>
      </c>
      <c r="S16" s="1002"/>
      <c r="T16" s="1002"/>
      <c r="U16" s="1002"/>
      <c r="V16" s="1004"/>
      <c r="W16" s="1001">
        <v>8642400</v>
      </c>
      <c r="X16" s="1002"/>
      <c r="Y16" s="1002"/>
      <c r="Z16" s="1002"/>
      <c r="AA16" s="1002"/>
      <c r="AB16" s="1002"/>
      <c r="AC16" s="1003"/>
      <c r="AD16" s="1008"/>
      <c r="AE16" s="1002"/>
      <c r="AF16" s="1002"/>
      <c r="AG16" s="1002"/>
      <c r="AH16" s="1004"/>
      <c r="AI16" s="1001"/>
      <c r="AJ16" s="1002"/>
      <c r="AK16" s="1002"/>
      <c r="AL16" s="1002"/>
      <c r="AM16" s="1002"/>
      <c r="AN16" s="1002"/>
      <c r="AO16" s="1004"/>
      <c r="AP16" s="1001"/>
      <c r="AQ16" s="1002"/>
      <c r="AR16" s="1002"/>
      <c r="AS16" s="1002"/>
      <c r="AT16" s="1004"/>
      <c r="AU16" s="1001"/>
      <c r="AV16" s="1002"/>
      <c r="AW16" s="1002"/>
      <c r="AX16" s="1002"/>
      <c r="AY16" s="1002"/>
      <c r="AZ16" s="1002"/>
      <c r="BA16" s="1004"/>
      <c r="BB16" s="1001"/>
      <c r="BC16" s="1002"/>
      <c r="BD16" s="1002"/>
      <c r="BE16" s="1002"/>
      <c r="BF16" s="1004"/>
      <c r="BG16" s="1001"/>
      <c r="BH16" s="1002"/>
      <c r="BI16" s="1002"/>
      <c r="BJ16" s="1002"/>
      <c r="BK16" s="1002"/>
      <c r="BL16" s="1002"/>
      <c r="BM16" s="1003"/>
      <c r="BN16" s="1008">
        <v>1109</v>
      </c>
      <c r="BO16" s="1002"/>
      <c r="BP16" s="1002"/>
      <c r="BQ16" s="1002"/>
      <c r="BR16" s="1004"/>
      <c r="BS16" s="1001">
        <v>8646300</v>
      </c>
      <c r="BT16" s="1002"/>
      <c r="BU16" s="1002"/>
      <c r="BV16" s="1002"/>
      <c r="BW16" s="1002"/>
      <c r="BX16" s="1002"/>
      <c r="BY16" s="1004"/>
      <c r="BZ16" s="1001">
        <f>+BN16-(R16+AD16+AP16+BB16)</f>
        <v>1</v>
      </c>
      <c r="CA16" s="1002"/>
      <c r="CB16" s="1002"/>
      <c r="CC16" s="1002"/>
      <c r="CD16" s="1004"/>
      <c r="CE16" s="1001">
        <f>+BS16-(BG16+AU16+AI16+W16)</f>
        <v>3900</v>
      </c>
      <c r="CF16" s="1002"/>
      <c r="CG16" s="1002"/>
      <c r="CH16" s="1002"/>
      <c r="CI16" s="1002"/>
      <c r="CJ16" s="1002"/>
      <c r="CK16" s="1003"/>
      <c r="CL16" s="1008">
        <v>7016460</v>
      </c>
      <c r="CM16" s="1002"/>
      <c r="CN16" s="1002"/>
      <c r="CO16" s="1002"/>
      <c r="CP16" s="1002"/>
      <c r="CQ16" s="1002"/>
      <c r="CR16" s="1004"/>
      <c r="CS16" s="1001">
        <v>1297560</v>
      </c>
      <c r="CT16" s="1002"/>
      <c r="CU16" s="1002"/>
      <c r="CV16" s="1002"/>
      <c r="CW16" s="1002"/>
      <c r="CX16" s="1002"/>
      <c r="CY16" s="1004"/>
      <c r="CZ16" s="1001">
        <f>+CE16-(BS16-(CL16+CS16))</f>
        <v>-328380</v>
      </c>
      <c r="DA16" s="1002"/>
      <c r="DB16" s="1002"/>
      <c r="DC16" s="1002"/>
      <c r="DD16" s="1002"/>
      <c r="DE16" s="1003"/>
    </row>
    <row r="17" spans="1:109" ht="24.75" customHeight="1" thickBot="1">
      <c r="A17" s="628" t="s">
        <v>770</v>
      </c>
      <c r="B17" s="629"/>
      <c r="C17" s="629"/>
      <c r="D17" s="629"/>
      <c r="E17" s="629"/>
      <c r="F17" s="629"/>
      <c r="G17" s="629"/>
      <c r="H17" s="629"/>
      <c r="I17" s="629"/>
      <c r="J17" s="630"/>
      <c r="K17" s="258">
        <v>5</v>
      </c>
      <c r="L17" s="258">
        <v>0</v>
      </c>
      <c r="M17" s="258">
        <v>1</v>
      </c>
      <c r="N17" s="258">
        <v>0</v>
      </c>
      <c r="O17" s="258">
        <v>1</v>
      </c>
      <c r="P17" s="258">
        <v>0</v>
      </c>
      <c r="Q17" s="259">
        <v>2</v>
      </c>
      <c r="R17" s="1000">
        <v>1003</v>
      </c>
      <c r="S17" s="997"/>
      <c r="T17" s="997"/>
      <c r="U17" s="997"/>
      <c r="V17" s="999"/>
      <c r="W17" s="996">
        <v>3911700</v>
      </c>
      <c r="X17" s="997"/>
      <c r="Y17" s="997"/>
      <c r="Z17" s="997"/>
      <c r="AA17" s="997"/>
      <c r="AB17" s="997"/>
      <c r="AC17" s="998"/>
      <c r="AD17" s="1000"/>
      <c r="AE17" s="997"/>
      <c r="AF17" s="997"/>
      <c r="AG17" s="997"/>
      <c r="AH17" s="999"/>
      <c r="AI17" s="996"/>
      <c r="AJ17" s="997"/>
      <c r="AK17" s="997"/>
      <c r="AL17" s="997"/>
      <c r="AM17" s="997"/>
      <c r="AN17" s="997"/>
      <c r="AO17" s="999"/>
      <c r="AP17" s="996"/>
      <c r="AQ17" s="997"/>
      <c r="AR17" s="997"/>
      <c r="AS17" s="997"/>
      <c r="AT17" s="999"/>
      <c r="AU17" s="996"/>
      <c r="AV17" s="997"/>
      <c r="AW17" s="997"/>
      <c r="AX17" s="997"/>
      <c r="AY17" s="997"/>
      <c r="AZ17" s="997"/>
      <c r="BA17" s="999"/>
      <c r="BB17" s="996"/>
      <c r="BC17" s="997"/>
      <c r="BD17" s="997"/>
      <c r="BE17" s="997"/>
      <c r="BF17" s="999"/>
      <c r="BG17" s="996"/>
      <c r="BH17" s="997"/>
      <c r="BI17" s="997"/>
      <c r="BJ17" s="997"/>
      <c r="BK17" s="997"/>
      <c r="BL17" s="997"/>
      <c r="BM17" s="998"/>
      <c r="BN17" s="1005">
        <v>965</v>
      </c>
      <c r="BO17" s="1006"/>
      <c r="BP17" s="1006"/>
      <c r="BQ17" s="1006"/>
      <c r="BR17" s="1007"/>
      <c r="BS17" s="996">
        <v>3762993</v>
      </c>
      <c r="BT17" s="997"/>
      <c r="BU17" s="997"/>
      <c r="BV17" s="997"/>
      <c r="BW17" s="997"/>
      <c r="BX17" s="997"/>
      <c r="BY17" s="999"/>
      <c r="BZ17" s="1001">
        <f>+BN17-(R17+AD17+AP17+BB17)</f>
        <v>-38</v>
      </c>
      <c r="CA17" s="1002"/>
      <c r="CB17" s="1002"/>
      <c r="CC17" s="1002"/>
      <c r="CD17" s="1004"/>
      <c r="CE17" s="996">
        <f>+BS17-(BG17+AU17+AI17+W17)</f>
        <v>-148707</v>
      </c>
      <c r="CF17" s="997"/>
      <c r="CG17" s="997"/>
      <c r="CH17" s="997"/>
      <c r="CI17" s="997"/>
      <c r="CJ17" s="997"/>
      <c r="CK17" s="998"/>
      <c r="CL17" s="1000">
        <v>1339500</v>
      </c>
      <c r="CM17" s="997"/>
      <c r="CN17" s="997"/>
      <c r="CO17" s="997"/>
      <c r="CP17" s="997"/>
      <c r="CQ17" s="997"/>
      <c r="CR17" s="999"/>
      <c r="CS17" s="996">
        <v>2419683</v>
      </c>
      <c r="CT17" s="997"/>
      <c r="CU17" s="997"/>
      <c r="CV17" s="997"/>
      <c r="CW17" s="997"/>
      <c r="CX17" s="997"/>
      <c r="CY17" s="999"/>
      <c r="CZ17" s="1001">
        <f>+CE17-(BS17-(CL17+CS17))</f>
        <v>-152517</v>
      </c>
      <c r="DA17" s="1002"/>
      <c r="DB17" s="1002"/>
      <c r="DC17" s="1002"/>
      <c r="DD17" s="1002"/>
      <c r="DE17" s="1003"/>
    </row>
    <row r="18" spans="1:109" ht="24.75" customHeight="1" thickBot="1">
      <c r="A18" s="1009" t="s">
        <v>771</v>
      </c>
      <c r="B18" s="1010"/>
      <c r="C18" s="1010"/>
      <c r="D18" s="1010"/>
      <c r="E18" s="1010"/>
      <c r="F18" s="1010"/>
      <c r="G18" s="1010"/>
      <c r="H18" s="1010"/>
      <c r="I18" s="1010"/>
      <c r="J18" s="1011"/>
      <c r="K18" s="258">
        <v>5</v>
      </c>
      <c r="L18" s="258">
        <v>0</v>
      </c>
      <c r="M18" s="258">
        <v>1</v>
      </c>
      <c r="N18" s="258">
        <v>0</v>
      </c>
      <c r="O18" s="258">
        <v>3</v>
      </c>
      <c r="P18" s="258">
        <v>0</v>
      </c>
      <c r="Q18" s="259">
        <v>1</v>
      </c>
      <c r="R18" s="1000">
        <v>40</v>
      </c>
      <c r="S18" s="997"/>
      <c r="T18" s="997"/>
      <c r="U18" s="997"/>
      <c r="V18" s="999"/>
      <c r="W18" s="996">
        <v>27200000</v>
      </c>
      <c r="X18" s="997"/>
      <c r="Y18" s="997"/>
      <c r="Z18" s="997"/>
      <c r="AA18" s="997"/>
      <c r="AB18" s="997"/>
      <c r="AC18" s="998"/>
      <c r="AD18" s="1000"/>
      <c r="AE18" s="997"/>
      <c r="AF18" s="997"/>
      <c r="AG18" s="997"/>
      <c r="AH18" s="999"/>
      <c r="AI18" s="996"/>
      <c r="AJ18" s="997"/>
      <c r="AK18" s="997"/>
      <c r="AL18" s="997"/>
      <c r="AM18" s="997"/>
      <c r="AN18" s="997"/>
      <c r="AO18" s="999"/>
      <c r="AP18" s="996"/>
      <c r="AQ18" s="997"/>
      <c r="AR18" s="997"/>
      <c r="AS18" s="997"/>
      <c r="AT18" s="999"/>
      <c r="AU18" s="996"/>
      <c r="AV18" s="997"/>
      <c r="AW18" s="997"/>
      <c r="AX18" s="997"/>
      <c r="AY18" s="997"/>
      <c r="AZ18" s="997"/>
      <c r="BA18" s="999"/>
      <c r="BB18" s="996"/>
      <c r="BC18" s="997"/>
      <c r="BD18" s="997"/>
      <c r="BE18" s="997"/>
      <c r="BF18" s="999"/>
      <c r="BG18" s="996"/>
      <c r="BH18" s="997"/>
      <c r="BI18" s="997"/>
      <c r="BJ18" s="997"/>
      <c r="BK18" s="997"/>
      <c r="BL18" s="997"/>
      <c r="BM18" s="998"/>
      <c r="BN18" s="1005">
        <v>40</v>
      </c>
      <c r="BO18" s="1006"/>
      <c r="BP18" s="1006"/>
      <c r="BQ18" s="1006"/>
      <c r="BR18" s="1007"/>
      <c r="BS18" s="996">
        <v>27200000</v>
      </c>
      <c r="BT18" s="997"/>
      <c r="BU18" s="997"/>
      <c r="BV18" s="997"/>
      <c r="BW18" s="997"/>
      <c r="BX18" s="997"/>
      <c r="BY18" s="999"/>
      <c r="BZ18" s="1001">
        <f>+BN18-(R18+AD18+AP18+BB18)</f>
        <v>0</v>
      </c>
      <c r="CA18" s="1002"/>
      <c r="CB18" s="1002"/>
      <c r="CC18" s="1002"/>
      <c r="CD18" s="1004"/>
      <c r="CE18" s="996">
        <f>+BS18-(BG18+AU18+AI18+W18)</f>
        <v>0</v>
      </c>
      <c r="CF18" s="997"/>
      <c r="CG18" s="997"/>
      <c r="CH18" s="997"/>
      <c r="CI18" s="997"/>
      <c r="CJ18" s="997"/>
      <c r="CK18" s="998"/>
      <c r="CL18" s="1000">
        <v>27200000</v>
      </c>
      <c r="CM18" s="997"/>
      <c r="CN18" s="997"/>
      <c r="CO18" s="997"/>
      <c r="CP18" s="997"/>
      <c r="CQ18" s="997"/>
      <c r="CR18" s="999"/>
      <c r="CS18" s="996"/>
      <c r="CT18" s="997"/>
      <c r="CU18" s="997"/>
      <c r="CV18" s="997"/>
      <c r="CW18" s="997"/>
      <c r="CX18" s="997"/>
      <c r="CY18" s="999"/>
      <c r="CZ18" s="1001">
        <f>+CE18-(BS18-(CL18+CS18))</f>
        <v>0</v>
      </c>
      <c r="DA18" s="1002"/>
      <c r="DB18" s="1002"/>
      <c r="DC18" s="1002"/>
      <c r="DD18" s="1002"/>
      <c r="DE18" s="1003"/>
    </row>
    <row r="19" spans="1:109" ht="24.75" customHeight="1" thickBot="1">
      <c r="A19" s="1009" t="s">
        <v>771</v>
      </c>
      <c r="B19" s="1010"/>
      <c r="C19" s="1010"/>
      <c r="D19" s="1010"/>
      <c r="E19" s="1010"/>
      <c r="F19" s="1010"/>
      <c r="G19" s="1010"/>
      <c r="H19" s="1010"/>
      <c r="I19" s="1010"/>
      <c r="J19" s="1011"/>
      <c r="K19" s="258">
        <v>5</v>
      </c>
      <c r="L19" s="258">
        <v>0</v>
      </c>
      <c r="M19" s="258">
        <v>1</v>
      </c>
      <c r="N19" s="258">
        <v>0</v>
      </c>
      <c r="O19" s="258">
        <v>3</v>
      </c>
      <c r="P19" s="258">
        <v>0</v>
      </c>
      <c r="Q19" s="259">
        <v>2</v>
      </c>
      <c r="R19" s="1000">
        <v>39</v>
      </c>
      <c r="S19" s="997"/>
      <c r="T19" s="997"/>
      <c r="U19" s="997"/>
      <c r="V19" s="999"/>
      <c r="W19" s="996">
        <v>13260000</v>
      </c>
      <c r="X19" s="997"/>
      <c r="Y19" s="997"/>
      <c r="Z19" s="997"/>
      <c r="AA19" s="997"/>
      <c r="AB19" s="997"/>
      <c r="AC19" s="998"/>
      <c r="AD19" s="1000"/>
      <c r="AE19" s="997"/>
      <c r="AF19" s="997"/>
      <c r="AG19" s="997"/>
      <c r="AH19" s="999"/>
      <c r="AI19" s="996"/>
      <c r="AJ19" s="997"/>
      <c r="AK19" s="997"/>
      <c r="AL19" s="997"/>
      <c r="AM19" s="997"/>
      <c r="AN19" s="997"/>
      <c r="AO19" s="999"/>
      <c r="AP19" s="996"/>
      <c r="AQ19" s="997"/>
      <c r="AR19" s="997"/>
      <c r="AS19" s="997"/>
      <c r="AT19" s="999"/>
      <c r="AU19" s="996"/>
      <c r="AV19" s="997"/>
      <c r="AW19" s="997"/>
      <c r="AX19" s="997"/>
      <c r="AY19" s="997"/>
      <c r="AZ19" s="997"/>
      <c r="BA19" s="999"/>
      <c r="BB19" s="996"/>
      <c r="BC19" s="997"/>
      <c r="BD19" s="997"/>
      <c r="BE19" s="997"/>
      <c r="BF19" s="999"/>
      <c r="BG19" s="996"/>
      <c r="BH19" s="997"/>
      <c r="BI19" s="997"/>
      <c r="BJ19" s="997"/>
      <c r="BK19" s="997"/>
      <c r="BL19" s="997"/>
      <c r="BM19" s="998"/>
      <c r="BN19" s="1005">
        <v>38</v>
      </c>
      <c r="BO19" s="1006"/>
      <c r="BP19" s="1006"/>
      <c r="BQ19" s="1006"/>
      <c r="BR19" s="1007"/>
      <c r="BS19" s="996">
        <v>12750000</v>
      </c>
      <c r="BT19" s="997"/>
      <c r="BU19" s="997"/>
      <c r="BV19" s="997"/>
      <c r="BW19" s="997"/>
      <c r="BX19" s="997"/>
      <c r="BY19" s="999"/>
      <c r="BZ19" s="1001">
        <f>+BN19-(R19+AD19+AP19+BB19)</f>
        <v>-1</v>
      </c>
      <c r="CA19" s="1002"/>
      <c r="CB19" s="1002"/>
      <c r="CC19" s="1002"/>
      <c r="CD19" s="1004"/>
      <c r="CE19" s="996">
        <f>+BS19-(BG19+AU19+AI19+W19)</f>
        <v>-510000</v>
      </c>
      <c r="CF19" s="997"/>
      <c r="CG19" s="997"/>
      <c r="CH19" s="997"/>
      <c r="CI19" s="997"/>
      <c r="CJ19" s="997"/>
      <c r="CK19" s="998"/>
      <c r="CL19" s="1000">
        <v>12750000</v>
      </c>
      <c r="CM19" s="997"/>
      <c r="CN19" s="997"/>
      <c r="CO19" s="997"/>
      <c r="CP19" s="997"/>
      <c r="CQ19" s="997"/>
      <c r="CR19" s="999"/>
      <c r="CS19" s="996"/>
      <c r="CT19" s="997"/>
      <c r="CU19" s="997"/>
      <c r="CV19" s="997"/>
      <c r="CW19" s="997"/>
      <c r="CX19" s="997"/>
      <c r="CY19" s="999"/>
      <c r="CZ19" s="1001">
        <f>+CE19-(BS19-(CL19+CS19))</f>
        <v>-510000</v>
      </c>
      <c r="DA19" s="1002"/>
      <c r="DB19" s="1002"/>
      <c r="DC19" s="1002"/>
      <c r="DD19" s="1002"/>
      <c r="DE19" s="1003"/>
    </row>
    <row r="20" spans="1:109" ht="24.75" customHeight="1">
      <c r="A20" s="1009" t="s">
        <v>711</v>
      </c>
      <c r="B20" s="1010"/>
      <c r="C20" s="1010"/>
      <c r="D20" s="1010"/>
      <c r="E20" s="1010"/>
      <c r="F20" s="1010"/>
      <c r="G20" s="1010"/>
      <c r="H20" s="1010"/>
      <c r="I20" s="1010"/>
      <c r="J20" s="1011"/>
      <c r="K20" s="258">
        <v>5</v>
      </c>
      <c r="L20" s="258">
        <v>0</v>
      </c>
      <c r="M20" s="258">
        <v>2</v>
      </c>
      <c r="N20" s="258">
        <v>0</v>
      </c>
      <c r="O20" s="258">
        <v>3</v>
      </c>
      <c r="P20" s="258">
        <v>0</v>
      </c>
      <c r="Q20" s="259">
        <v>1</v>
      </c>
      <c r="R20" s="1000">
        <v>280</v>
      </c>
      <c r="S20" s="997"/>
      <c r="T20" s="997"/>
      <c r="U20" s="997"/>
      <c r="V20" s="999"/>
      <c r="W20" s="996">
        <v>2632000</v>
      </c>
      <c r="X20" s="997"/>
      <c r="Y20" s="997"/>
      <c r="Z20" s="997"/>
      <c r="AA20" s="997"/>
      <c r="AB20" s="997"/>
      <c r="AC20" s="998"/>
      <c r="AD20" s="1000"/>
      <c r="AE20" s="997"/>
      <c r="AF20" s="997"/>
      <c r="AG20" s="997"/>
      <c r="AH20" s="999"/>
      <c r="AI20" s="996"/>
      <c r="AJ20" s="997"/>
      <c r="AK20" s="997"/>
      <c r="AL20" s="997"/>
      <c r="AM20" s="997"/>
      <c r="AN20" s="997"/>
      <c r="AO20" s="999"/>
      <c r="AP20" s="996"/>
      <c r="AQ20" s="997"/>
      <c r="AR20" s="997"/>
      <c r="AS20" s="997"/>
      <c r="AT20" s="999"/>
      <c r="AU20" s="996"/>
      <c r="AV20" s="997"/>
      <c r="AW20" s="997"/>
      <c r="AX20" s="997"/>
      <c r="AY20" s="997"/>
      <c r="AZ20" s="997"/>
      <c r="BA20" s="999"/>
      <c r="BB20" s="996"/>
      <c r="BC20" s="997"/>
      <c r="BD20" s="997"/>
      <c r="BE20" s="997"/>
      <c r="BF20" s="999"/>
      <c r="BG20" s="996"/>
      <c r="BH20" s="997"/>
      <c r="BI20" s="997"/>
      <c r="BJ20" s="997"/>
      <c r="BK20" s="997"/>
      <c r="BL20" s="997"/>
      <c r="BM20" s="998"/>
      <c r="BN20" s="1000">
        <v>280</v>
      </c>
      <c r="BO20" s="997"/>
      <c r="BP20" s="997"/>
      <c r="BQ20" s="997"/>
      <c r="BR20" s="999"/>
      <c r="BS20" s="996">
        <v>2632000</v>
      </c>
      <c r="BT20" s="997"/>
      <c r="BU20" s="997"/>
      <c r="BV20" s="997"/>
      <c r="BW20" s="997"/>
      <c r="BX20" s="997"/>
      <c r="BY20" s="999"/>
      <c r="BZ20" s="1001">
        <f>+BN20-(R20+AD20+AP20+BB20)</f>
        <v>0</v>
      </c>
      <c r="CA20" s="1002"/>
      <c r="CB20" s="1002"/>
      <c r="CC20" s="1002"/>
      <c r="CD20" s="1004"/>
      <c r="CE20" s="996">
        <f>+BS20-(BG20+AU20+AI20+W20)</f>
        <v>0</v>
      </c>
      <c r="CF20" s="997"/>
      <c r="CG20" s="997"/>
      <c r="CH20" s="997"/>
      <c r="CI20" s="997"/>
      <c r="CJ20" s="997"/>
      <c r="CK20" s="998"/>
      <c r="CL20" s="1000">
        <v>2632000</v>
      </c>
      <c r="CM20" s="997"/>
      <c r="CN20" s="997"/>
      <c r="CO20" s="997"/>
      <c r="CP20" s="997"/>
      <c r="CQ20" s="997"/>
      <c r="CR20" s="999"/>
      <c r="CS20" s="996"/>
      <c r="CT20" s="997"/>
      <c r="CU20" s="997"/>
      <c r="CV20" s="997"/>
      <c r="CW20" s="997"/>
      <c r="CX20" s="997"/>
      <c r="CY20" s="999"/>
      <c r="CZ20" s="1001">
        <f>+CE20-(BS20-(CL20+CS20))</f>
        <v>0</v>
      </c>
      <c r="DA20" s="1002"/>
      <c r="DB20" s="1002"/>
      <c r="DC20" s="1002"/>
      <c r="DD20" s="1002"/>
      <c r="DE20" s="1003"/>
    </row>
    <row r="21" spans="1:109" ht="24.75" customHeight="1">
      <c r="A21" s="631"/>
      <c r="B21" s="632"/>
      <c r="C21" s="632"/>
      <c r="D21" s="632"/>
      <c r="E21" s="632"/>
      <c r="F21" s="632"/>
      <c r="G21" s="632"/>
      <c r="H21" s="632"/>
      <c r="I21" s="632"/>
      <c r="J21" s="633"/>
      <c r="K21" s="258"/>
      <c r="L21" s="258"/>
      <c r="M21" s="258"/>
      <c r="N21" s="258"/>
      <c r="O21" s="258"/>
      <c r="P21" s="258"/>
      <c r="Q21" s="259"/>
      <c r="R21" s="1000"/>
      <c r="S21" s="997"/>
      <c r="T21" s="997"/>
      <c r="U21" s="997"/>
      <c r="V21" s="999"/>
      <c r="W21" s="996"/>
      <c r="X21" s="997"/>
      <c r="Y21" s="997"/>
      <c r="Z21" s="997"/>
      <c r="AA21" s="997"/>
      <c r="AB21" s="997"/>
      <c r="AC21" s="998"/>
      <c r="AD21" s="1000"/>
      <c r="AE21" s="997"/>
      <c r="AF21" s="997"/>
      <c r="AG21" s="997"/>
      <c r="AH21" s="999"/>
      <c r="AI21" s="996"/>
      <c r="AJ21" s="997"/>
      <c r="AK21" s="997"/>
      <c r="AL21" s="997"/>
      <c r="AM21" s="997"/>
      <c r="AN21" s="997"/>
      <c r="AO21" s="999"/>
      <c r="AP21" s="996"/>
      <c r="AQ21" s="997"/>
      <c r="AR21" s="997"/>
      <c r="AS21" s="997"/>
      <c r="AT21" s="999"/>
      <c r="AU21" s="996"/>
      <c r="AV21" s="997"/>
      <c r="AW21" s="997"/>
      <c r="AX21" s="997"/>
      <c r="AY21" s="997"/>
      <c r="AZ21" s="997"/>
      <c r="BA21" s="999"/>
      <c r="BB21" s="996"/>
      <c r="BC21" s="997"/>
      <c r="BD21" s="997"/>
      <c r="BE21" s="997"/>
      <c r="BF21" s="999"/>
      <c r="BG21" s="996"/>
      <c r="BH21" s="997"/>
      <c r="BI21" s="997"/>
      <c r="BJ21" s="997"/>
      <c r="BK21" s="997"/>
      <c r="BL21" s="997"/>
      <c r="BM21" s="998"/>
      <c r="BN21" s="1000"/>
      <c r="BO21" s="997"/>
      <c r="BP21" s="997"/>
      <c r="BQ21" s="997"/>
      <c r="BR21" s="999"/>
      <c r="BS21" s="996"/>
      <c r="BT21" s="997"/>
      <c r="BU21" s="997"/>
      <c r="BV21" s="997"/>
      <c r="BW21" s="997"/>
      <c r="BX21" s="997"/>
      <c r="BY21" s="999"/>
      <c r="BZ21" s="996"/>
      <c r="CA21" s="997"/>
      <c r="CB21" s="997"/>
      <c r="CC21" s="997"/>
      <c r="CD21" s="999"/>
      <c r="CE21" s="996"/>
      <c r="CF21" s="997"/>
      <c r="CG21" s="997"/>
      <c r="CH21" s="997"/>
      <c r="CI21" s="997"/>
      <c r="CJ21" s="997"/>
      <c r="CK21" s="998"/>
      <c r="CL21" s="1000"/>
      <c r="CM21" s="997"/>
      <c r="CN21" s="997"/>
      <c r="CO21" s="997"/>
      <c r="CP21" s="997"/>
      <c r="CQ21" s="997"/>
      <c r="CR21" s="999"/>
      <c r="CS21" s="996"/>
      <c r="CT21" s="997"/>
      <c r="CU21" s="997"/>
      <c r="CV21" s="997"/>
      <c r="CW21" s="997"/>
      <c r="CX21" s="997"/>
      <c r="CY21" s="999"/>
      <c r="CZ21" s="996"/>
      <c r="DA21" s="997"/>
      <c r="DB21" s="997"/>
      <c r="DC21" s="997"/>
      <c r="DD21" s="997"/>
      <c r="DE21" s="998"/>
    </row>
    <row r="22" spans="1:109" ht="24.75" customHeight="1">
      <c r="A22" s="631"/>
      <c r="B22" s="632"/>
      <c r="C22" s="632"/>
      <c r="D22" s="632"/>
      <c r="E22" s="632"/>
      <c r="F22" s="632"/>
      <c r="G22" s="632"/>
      <c r="H22" s="632"/>
      <c r="I22" s="632"/>
      <c r="J22" s="633"/>
      <c r="K22" s="258"/>
      <c r="L22" s="258"/>
      <c r="M22" s="258"/>
      <c r="N22" s="258"/>
      <c r="O22" s="258"/>
      <c r="P22" s="258"/>
      <c r="Q22" s="259"/>
      <c r="R22" s="1000"/>
      <c r="S22" s="997"/>
      <c r="T22" s="997"/>
      <c r="U22" s="997"/>
      <c r="V22" s="999"/>
      <c r="W22" s="996"/>
      <c r="X22" s="997"/>
      <c r="Y22" s="997"/>
      <c r="Z22" s="997"/>
      <c r="AA22" s="997"/>
      <c r="AB22" s="997"/>
      <c r="AC22" s="998"/>
      <c r="AD22" s="1000"/>
      <c r="AE22" s="997"/>
      <c r="AF22" s="997"/>
      <c r="AG22" s="997"/>
      <c r="AH22" s="999"/>
      <c r="AI22" s="996"/>
      <c r="AJ22" s="997"/>
      <c r="AK22" s="997"/>
      <c r="AL22" s="997"/>
      <c r="AM22" s="997"/>
      <c r="AN22" s="997"/>
      <c r="AO22" s="999"/>
      <c r="AP22" s="996"/>
      <c r="AQ22" s="997"/>
      <c r="AR22" s="997"/>
      <c r="AS22" s="997"/>
      <c r="AT22" s="999"/>
      <c r="AU22" s="996"/>
      <c r="AV22" s="997"/>
      <c r="AW22" s="997"/>
      <c r="AX22" s="997"/>
      <c r="AY22" s="997"/>
      <c r="AZ22" s="997"/>
      <c r="BA22" s="999"/>
      <c r="BB22" s="996"/>
      <c r="BC22" s="997"/>
      <c r="BD22" s="997"/>
      <c r="BE22" s="997"/>
      <c r="BF22" s="999"/>
      <c r="BG22" s="996"/>
      <c r="BH22" s="997"/>
      <c r="BI22" s="997"/>
      <c r="BJ22" s="997"/>
      <c r="BK22" s="997"/>
      <c r="BL22" s="997"/>
      <c r="BM22" s="998"/>
      <c r="BN22" s="1000"/>
      <c r="BO22" s="997"/>
      <c r="BP22" s="997"/>
      <c r="BQ22" s="997"/>
      <c r="BR22" s="999"/>
      <c r="BS22" s="996"/>
      <c r="BT22" s="997"/>
      <c r="BU22" s="997"/>
      <c r="BV22" s="997"/>
      <c r="BW22" s="997"/>
      <c r="BX22" s="997"/>
      <c r="BY22" s="999"/>
      <c r="BZ22" s="996"/>
      <c r="CA22" s="997"/>
      <c r="CB22" s="997"/>
      <c r="CC22" s="997"/>
      <c r="CD22" s="999"/>
      <c r="CE22" s="996"/>
      <c r="CF22" s="997"/>
      <c r="CG22" s="997"/>
      <c r="CH22" s="997"/>
      <c r="CI22" s="997"/>
      <c r="CJ22" s="997"/>
      <c r="CK22" s="998"/>
      <c r="CL22" s="1000"/>
      <c r="CM22" s="997"/>
      <c r="CN22" s="997"/>
      <c r="CO22" s="997"/>
      <c r="CP22" s="997"/>
      <c r="CQ22" s="997"/>
      <c r="CR22" s="999"/>
      <c r="CS22" s="996"/>
      <c r="CT22" s="997"/>
      <c r="CU22" s="997"/>
      <c r="CV22" s="997"/>
      <c r="CW22" s="997"/>
      <c r="CX22" s="997"/>
      <c r="CY22" s="999"/>
      <c r="CZ22" s="996"/>
      <c r="DA22" s="997"/>
      <c r="DB22" s="997"/>
      <c r="DC22" s="997"/>
      <c r="DD22" s="997"/>
      <c r="DE22" s="998"/>
    </row>
    <row r="23" spans="1:109" ht="24.75" customHeight="1">
      <c r="A23" s="631"/>
      <c r="B23" s="632"/>
      <c r="C23" s="632"/>
      <c r="D23" s="632"/>
      <c r="E23" s="632"/>
      <c r="F23" s="632"/>
      <c r="G23" s="632"/>
      <c r="H23" s="632"/>
      <c r="I23" s="632"/>
      <c r="J23" s="633"/>
      <c r="K23" s="258"/>
      <c r="L23" s="258"/>
      <c r="M23" s="258"/>
      <c r="N23" s="258"/>
      <c r="O23" s="258"/>
      <c r="P23" s="258"/>
      <c r="Q23" s="259"/>
      <c r="R23" s="1000"/>
      <c r="S23" s="997"/>
      <c r="T23" s="997"/>
      <c r="U23" s="997"/>
      <c r="V23" s="999"/>
      <c r="W23" s="996"/>
      <c r="X23" s="997"/>
      <c r="Y23" s="997"/>
      <c r="Z23" s="997"/>
      <c r="AA23" s="997"/>
      <c r="AB23" s="997"/>
      <c r="AC23" s="998"/>
      <c r="AD23" s="1000"/>
      <c r="AE23" s="997"/>
      <c r="AF23" s="997"/>
      <c r="AG23" s="997"/>
      <c r="AH23" s="999"/>
      <c r="AI23" s="996"/>
      <c r="AJ23" s="997"/>
      <c r="AK23" s="997"/>
      <c r="AL23" s="997"/>
      <c r="AM23" s="997"/>
      <c r="AN23" s="997"/>
      <c r="AO23" s="999"/>
      <c r="AP23" s="996"/>
      <c r="AQ23" s="997"/>
      <c r="AR23" s="997"/>
      <c r="AS23" s="997"/>
      <c r="AT23" s="999"/>
      <c r="AU23" s="996"/>
      <c r="AV23" s="997"/>
      <c r="AW23" s="997"/>
      <c r="AX23" s="997"/>
      <c r="AY23" s="997"/>
      <c r="AZ23" s="997"/>
      <c r="BA23" s="999"/>
      <c r="BB23" s="996"/>
      <c r="BC23" s="997"/>
      <c r="BD23" s="997"/>
      <c r="BE23" s="997"/>
      <c r="BF23" s="999"/>
      <c r="BG23" s="996"/>
      <c r="BH23" s="997"/>
      <c r="BI23" s="997"/>
      <c r="BJ23" s="997"/>
      <c r="BK23" s="997"/>
      <c r="BL23" s="997"/>
      <c r="BM23" s="998"/>
      <c r="BN23" s="1000"/>
      <c r="BO23" s="997"/>
      <c r="BP23" s="997"/>
      <c r="BQ23" s="997"/>
      <c r="BR23" s="999"/>
      <c r="BS23" s="996"/>
      <c r="BT23" s="997"/>
      <c r="BU23" s="997"/>
      <c r="BV23" s="997"/>
      <c r="BW23" s="997"/>
      <c r="BX23" s="997"/>
      <c r="BY23" s="999"/>
      <c r="BZ23" s="996"/>
      <c r="CA23" s="997"/>
      <c r="CB23" s="997"/>
      <c r="CC23" s="997"/>
      <c r="CD23" s="999"/>
      <c r="CE23" s="996"/>
      <c r="CF23" s="997"/>
      <c r="CG23" s="997"/>
      <c r="CH23" s="997"/>
      <c r="CI23" s="997"/>
      <c r="CJ23" s="997"/>
      <c r="CK23" s="998"/>
      <c r="CL23" s="1000"/>
      <c r="CM23" s="997"/>
      <c r="CN23" s="997"/>
      <c r="CO23" s="997"/>
      <c r="CP23" s="997"/>
      <c r="CQ23" s="997"/>
      <c r="CR23" s="999"/>
      <c r="CS23" s="996"/>
      <c r="CT23" s="997"/>
      <c r="CU23" s="997"/>
      <c r="CV23" s="997"/>
      <c r="CW23" s="997"/>
      <c r="CX23" s="997"/>
      <c r="CY23" s="999"/>
      <c r="CZ23" s="996"/>
      <c r="DA23" s="997"/>
      <c r="DB23" s="997"/>
      <c r="DC23" s="997"/>
      <c r="DD23" s="997"/>
      <c r="DE23" s="998"/>
    </row>
    <row r="24" spans="1:109" ht="24.75" customHeight="1">
      <c r="A24" s="631"/>
      <c r="B24" s="632"/>
      <c r="C24" s="632"/>
      <c r="D24" s="632"/>
      <c r="E24" s="632"/>
      <c r="F24" s="632"/>
      <c r="G24" s="632"/>
      <c r="H24" s="632"/>
      <c r="I24" s="632"/>
      <c r="J24" s="633"/>
      <c r="K24" s="258"/>
      <c r="L24" s="258"/>
      <c r="M24" s="258"/>
      <c r="N24" s="258"/>
      <c r="O24" s="258"/>
      <c r="P24" s="258"/>
      <c r="Q24" s="259"/>
      <c r="R24" s="1000"/>
      <c r="S24" s="997"/>
      <c r="T24" s="997"/>
      <c r="U24" s="997"/>
      <c r="V24" s="999"/>
      <c r="W24" s="996"/>
      <c r="X24" s="997"/>
      <c r="Y24" s="997"/>
      <c r="Z24" s="997"/>
      <c r="AA24" s="997"/>
      <c r="AB24" s="997"/>
      <c r="AC24" s="998"/>
      <c r="AD24" s="1000"/>
      <c r="AE24" s="997"/>
      <c r="AF24" s="997"/>
      <c r="AG24" s="997"/>
      <c r="AH24" s="999"/>
      <c r="AI24" s="996"/>
      <c r="AJ24" s="997"/>
      <c r="AK24" s="997"/>
      <c r="AL24" s="997"/>
      <c r="AM24" s="997"/>
      <c r="AN24" s="997"/>
      <c r="AO24" s="999"/>
      <c r="AP24" s="996"/>
      <c r="AQ24" s="997"/>
      <c r="AR24" s="997"/>
      <c r="AS24" s="997"/>
      <c r="AT24" s="999"/>
      <c r="AU24" s="996"/>
      <c r="AV24" s="997"/>
      <c r="AW24" s="997"/>
      <c r="AX24" s="997"/>
      <c r="AY24" s="997"/>
      <c r="AZ24" s="997"/>
      <c r="BA24" s="999"/>
      <c r="BB24" s="996"/>
      <c r="BC24" s="997"/>
      <c r="BD24" s="997"/>
      <c r="BE24" s="997"/>
      <c r="BF24" s="999"/>
      <c r="BG24" s="996"/>
      <c r="BH24" s="997"/>
      <c r="BI24" s="997"/>
      <c r="BJ24" s="997"/>
      <c r="BK24" s="997"/>
      <c r="BL24" s="997"/>
      <c r="BM24" s="998"/>
      <c r="BN24" s="1000"/>
      <c r="BO24" s="997"/>
      <c r="BP24" s="997"/>
      <c r="BQ24" s="997"/>
      <c r="BR24" s="999"/>
      <c r="BS24" s="996"/>
      <c r="BT24" s="997"/>
      <c r="BU24" s="997"/>
      <c r="BV24" s="997"/>
      <c r="BW24" s="997"/>
      <c r="BX24" s="997"/>
      <c r="BY24" s="999"/>
      <c r="BZ24" s="996"/>
      <c r="CA24" s="997"/>
      <c r="CB24" s="997"/>
      <c r="CC24" s="997"/>
      <c r="CD24" s="999"/>
      <c r="CE24" s="996"/>
      <c r="CF24" s="997"/>
      <c r="CG24" s="997"/>
      <c r="CH24" s="997"/>
      <c r="CI24" s="997"/>
      <c r="CJ24" s="997"/>
      <c r="CK24" s="998"/>
      <c r="CL24" s="1000"/>
      <c r="CM24" s="997"/>
      <c r="CN24" s="997"/>
      <c r="CO24" s="997"/>
      <c r="CP24" s="997"/>
      <c r="CQ24" s="997"/>
      <c r="CR24" s="999"/>
      <c r="CS24" s="996"/>
      <c r="CT24" s="997"/>
      <c r="CU24" s="997"/>
      <c r="CV24" s="997"/>
      <c r="CW24" s="997"/>
      <c r="CX24" s="997"/>
      <c r="CY24" s="999"/>
      <c r="CZ24" s="996"/>
      <c r="DA24" s="997"/>
      <c r="DB24" s="997"/>
      <c r="DC24" s="997"/>
      <c r="DD24" s="997"/>
      <c r="DE24" s="998"/>
    </row>
    <row r="25" spans="1:109" ht="24.75" customHeight="1">
      <c r="A25" s="631"/>
      <c r="B25" s="632"/>
      <c r="C25" s="632"/>
      <c r="D25" s="632"/>
      <c r="E25" s="632"/>
      <c r="F25" s="632"/>
      <c r="G25" s="632"/>
      <c r="H25" s="632"/>
      <c r="I25" s="632"/>
      <c r="J25" s="633"/>
      <c r="K25" s="258"/>
      <c r="L25" s="258"/>
      <c r="M25" s="258"/>
      <c r="N25" s="258"/>
      <c r="O25" s="258"/>
      <c r="P25" s="258"/>
      <c r="Q25" s="259"/>
      <c r="R25" s="1000"/>
      <c r="S25" s="997"/>
      <c r="T25" s="997"/>
      <c r="U25" s="997"/>
      <c r="V25" s="999"/>
      <c r="W25" s="996"/>
      <c r="X25" s="997"/>
      <c r="Y25" s="997"/>
      <c r="Z25" s="997"/>
      <c r="AA25" s="997"/>
      <c r="AB25" s="997"/>
      <c r="AC25" s="998"/>
      <c r="AD25" s="1000"/>
      <c r="AE25" s="997"/>
      <c r="AF25" s="997"/>
      <c r="AG25" s="997"/>
      <c r="AH25" s="999"/>
      <c r="AI25" s="996"/>
      <c r="AJ25" s="997"/>
      <c r="AK25" s="997"/>
      <c r="AL25" s="997"/>
      <c r="AM25" s="997"/>
      <c r="AN25" s="997"/>
      <c r="AO25" s="999"/>
      <c r="AP25" s="996"/>
      <c r="AQ25" s="997"/>
      <c r="AR25" s="997"/>
      <c r="AS25" s="997"/>
      <c r="AT25" s="999"/>
      <c r="AU25" s="996"/>
      <c r="AV25" s="997"/>
      <c r="AW25" s="997"/>
      <c r="AX25" s="997"/>
      <c r="AY25" s="997"/>
      <c r="AZ25" s="997"/>
      <c r="BA25" s="999"/>
      <c r="BB25" s="996"/>
      <c r="BC25" s="997"/>
      <c r="BD25" s="997"/>
      <c r="BE25" s="997"/>
      <c r="BF25" s="999"/>
      <c r="BG25" s="996"/>
      <c r="BH25" s="997"/>
      <c r="BI25" s="997"/>
      <c r="BJ25" s="997"/>
      <c r="BK25" s="997"/>
      <c r="BL25" s="997"/>
      <c r="BM25" s="998"/>
      <c r="BN25" s="1000"/>
      <c r="BO25" s="997"/>
      <c r="BP25" s="997"/>
      <c r="BQ25" s="997"/>
      <c r="BR25" s="999"/>
      <c r="BS25" s="996"/>
      <c r="BT25" s="997"/>
      <c r="BU25" s="997"/>
      <c r="BV25" s="997"/>
      <c r="BW25" s="997"/>
      <c r="BX25" s="997"/>
      <c r="BY25" s="999"/>
      <c r="BZ25" s="996"/>
      <c r="CA25" s="997"/>
      <c r="CB25" s="997"/>
      <c r="CC25" s="997"/>
      <c r="CD25" s="999"/>
      <c r="CE25" s="996"/>
      <c r="CF25" s="997"/>
      <c r="CG25" s="997"/>
      <c r="CH25" s="997"/>
      <c r="CI25" s="997"/>
      <c r="CJ25" s="997"/>
      <c r="CK25" s="998"/>
      <c r="CL25" s="1000"/>
      <c r="CM25" s="997"/>
      <c r="CN25" s="997"/>
      <c r="CO25" s="997"/>
      <c r="CP25" s="997"/>
      <c r="CQ25" s="997"/>
      <c r="CR25" s="999"/>
      <c r="CS25" s="996"/>
      <c r="CT25" s="997"/>
      <c r="CU25" s="997"/>
      <c r="CV25" s="997"/>
      <c r="CW25" s="997"/>
      <c r="CX25" s="997"/>
      <c r="CY25" s="999"/>
      <c r="CZ25" s="996"/>
      <c r="DA25" s="997"/>
      <c r="DB25" s="997"/>
      <c r="DC25" s="997"/>
      <c r="DD25" s="997"/>
      <c r="DE25" s="998"/>
    </row>
    <row r="26" spans="1:109" ht="24.75" customHeight="1">
      <c r="A26" s="631"/>
      <c r="B26" s="632"/>
      <c r="C26" s="632"/>
      <c r="D26" s="632"/>
      <c r="E26" s="632"/>
      <c r="F26" s="632"/>
      <c r="G26" s="632"/>
      <c r="H26" s="632"/>
      <c r="I26" s="632"/>
      <c r="J26" s="633"/>
      <c r="K26" s="258"/>
      <c r="L26" s="258"/>
      <c r="M26" s="258"/>
      <c r="N26" s="258"/>
      <c r="O26" s="258"/>
      <c r="P26" s="258"/>
      <c r="Q26" s="259"/>
      <c r="R26" s="1000"/>
      <c r="S26" s="997"/>
      <c r="T26" s="997"/>
      <c r="U26" s="997"/>
      <c r="V26" s="999"/>
      <c r="W26" s="996"/>
      <c r="X26" s="997"/>
      <c r="Y26" s="997"/>
      <c r="Z26" s="997"/>
      <c r="AA26" s="997"/>
      <c r="AB26" s="997"/>
      <c r="AC26" s="998"/>
      <c r="AD26" s="1000"/>
      <c r="AE26" s="997"/>
      <c r="AF26" s="997"/>
      <c r="AG26" s="997"/>
      <c r="AH26" s="999"/>
      <c r="AI26" s="996"/>
      <c r="AJ26" s="997"/>
      <c r="AK26" s="997"/>
      <c r="AL26" s="997"/>
      <c r="AM26" s="997"/>
      <c r="AN26" s="997"/>
      <c r="AO26" s="999"/>
      <c r="AP26" s="996"/>
      <c r="AQ26" s="997"/>
      <c r="AR26" s="997"/>
      <c r="AS26" s="997"/>
      <c r="AT26" s="999"/>
      <c r="AU26" s="996"/>
      <c r="AV26" s="997"/>
      <c r="AW26" s="997"/>
      <c r="AX26" s="997"/>
      <c r="AY26" s="997"/>
      <c r="AZ26" s="997"/>
      <c r="BA26" s="999"/>
      <c r="BB26" s="996"/>
      <c r="BC26" s="997"/>
      <c r="BD26" s="997"/>
      <c r="BE26" s="997"/>
      <c r="BF26" s="999"/>
      <c r="BG26" s="996"/>
      <c r="BH26" s="997"/>
      <c r="BI26" s="997"/>
      <c r="BJ26" s="997"/>
      <c r="BK26" s="997"/>
      <c r="BL26" s="997"/>
      <c r="BM26" s="998"/>
      <c r="BN26" s="1000"/>
      <c r="BO26" s="997"/>
      <c r="BP26" s="997"/>
      <c r="BQ26" s="997"/>
      <c r="BR26" s="999"/>
      <c r="BS26" s="996"/>
      <c r="BT26" s="997"/>
      <c r="BU26" s="997"/>
      <c r="BV26" s="997"/>
      <c r="BW26" s="997"/>
      <c r="BX26" s="997"/>
      <c r="BY26" s="999"/>
      <c r="BZ26" s="996"/>
      <c r="CA26" s="997"/>
      <c r="CB26" s="997"/>
      <c r="CC26" s="997"/>
      <c r="CD26" s="999"/>
      <c r="CE26" s="996"/>
      <c r="CF26" s="997"/>
      <c r="CG26" s="997"/>
      <c r="CH26" s="997"/>
      <c r="CI26" s="997"/>
      <c r="CJ26" s="997"/>
      <c r="CK26" s="998"/>
      <c r="CL26" s="1000"/>
      <c r="CM26" s="997"/>
      <c r="CN26" s="997"/>
      <c r="CO26" s="997"/>
      <c r="CP26" s="997"/>
      <c r="CQ26" s="997"/>
      <c r="CR26" s="999"/>
      <c r="CS26" s="996"/>
      <c r="CT26" s="997"/>
      <c r="CU26" s="997"/>
      <c r="CV26" s="997"/>
      <c r="CW26" s="997"/>
      <c r="CX26" s="997"/>
      <c r="CY26" s="999"/>
      <c r="CZ26" s="996"/>
      <c r="DA26" s="997"/>
      <c r="DB26" s="997"/>
      <c r="DC26" s="997"/>
      <c r="DD26" s="997"/>
      <c r="DE26" s="998"/>
    </row>
    <row r="27" spans="1:109" ht="24.75" customHeight="1">
      <c r="A27" s="631"/>
      <c r="B27" s="632"/>
      <c r="C27" s="632"/>
      <c r="D27" s="632"/>
      <c r="E27" s="632"/>
      <c r="F27" s="632"/>
      <c r="G27" s="632"/>
      <c r="H27" s="632"/>
      <c r="I27" s="632"/>
      <c r="J27" s="633"/>
      <c r="K27" s="258"/>
      <c r="L27" s="258"/>
      <c r="M27" s="258"/>
      <c r="N27" s="258"/>
      <c r="O27" s="258"/>
      <c r="P27" s="258"/>
      <c r="Q27" s="259"/>
      <c r="R27" s="1000"/>
      <c r="S27" s="997"/>
      <c r="T27" s="997"/>
      <c r="U27" s="997"/>
      <c r="V27" s="999"/>
      <c r="W27" s="996"/>
      <c r="X27" s="997"/>
      <c r="Y27" s="997"/>
      <c r="Z27" s="997"/>
      <c r="AA27" s="997"/>
      <c r="AB27" s="997"/>
      <c r="AC27" s="998"/>
      <c r="AD27" s="1000"/>
      <c r="AE27" s="997"/>
      <c r="AF27" s="997"/>
      <c r="AG27" s="997"/>
      <c r="AH27" s="999"/>
      <c r="AI27" s="996"/>
      <c r="AJ27" s="997"/>
      <c r="AK27" s="997"/>
      <c r="AL27" s="997"/>
      <c r="AM27" s="997"/>
      <c r="AN27" s="997"/>
      <c r="AO27" s="999"/>
      <c r="AP27" s="996"/>
      <c r="AQ27" s="997"/>
      <c r="AR27" s="997"/>
      <c r="AS27" s="997"/>
      <c r="AT27" s="999"/>
      <c r="AU27" s="996"/>
      <c r="AV27" s="997"/>
      <c r="AW27" s="997"/>
      <c r="AX27" s="997"/>
      <c r="AY27" s="997"/>
      <c r="AZ27" s="997"/>
      <c r="BA27" s="999"/>
      <c r="BB27" s="996"/>
      <c r="BC27" s="997"/>
      <c r="BD27" s="997"/>
      <c r="BE27" s="997"/>
      <c r="BF27" s="999"/>
      <c r="BG27" s="996"/>
      <c r="BH27" s="997"/>
      <c r="BI27" s="997"/>
      <c r="BJ27" s="997"/>
      <c r="BK27" s="997"/>
      <c r="BL27" s="997"/>
      <c r="BM27" s="998"/>
      <c r="BN27" s="1000"/>
      <c r="BO27" s="997"/>
      <c r="BP27" s="997"/>
      <c r="BQ27" s="997"/>
      <c r="BR27" s="999"/>
      <c r="BS27" s="996"/>
      <c r="BT27" s="997"/>
      <c r="BU27" s="997"/>
      <c r="BV27" s="997"/>
      <c r="BW27" s="997"/>
      <c r="BX27" s="997"/>
      <c r="BY27" s="999"/>
      <c r="BZ27" s="996"/>
      <c r="CA27" s="997"/>
      <c r="CB27" s="997"/>
      <c r="CC27" s="997"/>
      <c r="CD27" s="999"/>
      <c r="CE27" s="996"/>
      <c r="CF27" s="997"/>
      <c r="CG27" s="997"/>
      <c r="CH27" s="997"/>
      <c r="CI27" s="997"/>
      <c r="CJ27" s="997"/>
      <c r="CK27" s="998"/>
      <c r="CL27" s="1000"/>
      <c r="CM27" s="997"/>
      <c r="CN27" s="997"/>
      <c r="CO27" s="997"/>
      <c r="CP27" s="997"/>
      <c r="CQ27" s="997"/>
      <c r="CR27" s="999"/>
      <c r="CS27" s="996"/>
      <c r="CT27" s="997"/>
      <c r="CU27" s="997"/>
      <c r="CV27" s="997"/>
      <c r="CW27" s="997"/>
      <c r="CX27" s="997"/>
      <c r="CY27" s="999"/>
      <c r="CZ27" s="996"/>
      <c r="DA27" s="997"/>
      <c r="DB27" s="997"/>
      <c r="DC27" s="997"/>
      <c r="DD27" s="997"/>
      <c r="DE27" s="998"/>
    </row>
    <row r="28" spans="1:109" ht="24.75" customHeight="1">
      <c r="A28" s="631"/>
      <c r="B28" s="632"/>
      <c r="C28" s="632"/>
      <c r="D28" s="632"/>
      <c r="E28" s="632"/>
      <c r="F28" s="632"/>
      <c r="G28" s="632"/>
      <c r="H28" s="632"/>
      <c r="I28" s="632"/>
      <c r="J28" s="633"/>
      <c r="K28" s="258"/>
      <c r="L28" s="258"/>
      <c r="M28" s="258"/>
      <c r="N28" s="258"/>
      <c r="O28" s="258"/>
      <c r="P28" s="258"/>
      <c r="Q28" s="259"/>
      <c r="R28" s="1000"/>
      <c r="S28" s="997"/>
      <c r="T28" s="997"/>
      <c r="U28" s="997"/>
      <c r="V28" s="999"/>
      <c r="W28" s="996"/>
      <c r="X28" s="997"/>
      <c r="Y28" s="997"/>
      <c r="Z28" s="997"/>
      <c r="AA28" s="997"/>
      <c r="AB28" s="997"/>
      <c r="AC28" s="998"/>
      <c r="AD28" s="1000"/>
      <c r="AE28" s="997"/>
      <c r="AF28" s="997"/>
      <c r="AG28" s="997"/>
      <c r="AH28" s="999"/>
      <c r="AI28" s="996"/>
      <c r="AJ28" s="997"/>
      <c r="AK28" s="997"/>
      <c r="AL28" s="997"/>
      <c r="AM28" s="997"/>
      <c r="AN28" s="997"/>
      <c r="AO28" s="999"/>
      <c r="AP28" s="996"/>
      <c r="AQ28" s="997"/>
      <c r="AR28" s="997"/>
      <c r="AS28" s="997"/>
      <c r="AT28" s="999"/>
      <c r="AU28" s="996"/>
      <c r="AV28" s="997"/>
      <c r="AW28" s="997"/>
      <c r="AX28" s="997"/>
      <c r="AY28" s="997"/>
      <c r="AZ28" s="997"/>
      <c r="BA28" s="999"/>
      <c r="BB28" s="996"/>
      <c r="BC28" s="997"/>
      <c r="BD28" s="997"/>
      <c r="BE28" s="997"/>
      <c r="BF28" s="999"/>
      <c r="BG28" s="996"/>
      <c r="BH28" s="997"/>
      <c r="BI28" s="997"/>
      <c r="BJ28" s="997"/>
      <c r="BK28" s="997"/>
      <c r="BL28" s="997"/>
      <c r="BM28" s="998"/>
      <c r="BN28" s="1000"/>
      <c r="BO28" s="997"/>
      <c r="BP28" s="997"/>
      <c r="BQ28" s="997"/>
      <c r="BR28" s="999"/>
      <c r="BS28" s="996"/>
      <c r="BT28" s="997"/>
      <c r="BU28" s="997"/>
      <c r="BV28" s="997"/>
      <c r="BW28" s="997"/>
      <c r="BX28" s="997"/>
      <c r="BY28" s="999"/>
      <c r="BZ28" s="996"/>
      <c r="CA28" s="997"/>
      <c r="CB28" s="997"/>
      <c r="CC28" s="997"/>
      <c r="CD28" s="999"/>
      <c r="CE28" s="996"/>
      <c r="CF28" s="997"/>
      <c r="CG28" s="997"/>
      <c r="CH28" s="997"/>
      <c r="CI28" s="997"/>
      <c r="CJ28" s="997"/>
      <c r="CK28" s="998"/>
      <c r="CL28" s="1000"/>
      <c r="CM28" s="997"/>
      <c r="CN28" s="997"/>
      <c r="CO28" s="997"/>
      <c r="CP28" s="997"/>
      <c r="CQ28" s="997"/>
      <c r="CR28" s="999"/>
      <c r="CS28" s="996"/>
      <c r="CT28" s="997"/>
      <c r="CU28" s="997"/>
      <c r="CV28" s="997"/>
      <c r="CW28" s="997"/>
      <c r="CX28" s="997"/>
      <c r="CY28" s="999"/>
      <c r="CZ28" s="996"/>
      <c r="DA28" s="997"/>
      <c r="DB28" s="997"/>
      <c r="DC28" s="997"/>
      <c r="DD28" s="997"/>
      <c r="DE28" s="998"/>
    </row>
    <row r="29" spans="1:109" ht="24.75" customHeight="1">
      <c r="A29" s="631"/>
      <c r="B29" s="632"/>
      <c r="C29" s="632"/>
      <c r="D29" s="632"/>
      <c r="E29" s="632"/>
      <c r="F29" s="632"/>
      <c r="G29" s="632"/>
      <c r="H29" s="632"/>
      <c r="I29" s="632"/>
      <c r="J29" s="633"/>
      <c r="K29" s="258"/>
      <c r="L29" s="258"/>
      <c r="M29" s="258"/>
      <c r="N29" s="258"/>
      <c r="O29" s="258"/>
      <c r="P29" s="258"/>
      <c r="Q29" s="259"/>
      <c r="R29" s="1000"/>
      <c r="S29" s="997"/>
      <c r="T29" s="997"/>
      <c r="U29" s="997"/>
      <c r="V29" s="999"/>
      <c r="W29" s="996"/>
      <c r="X29" s="997"/>
      <c r="Y29" s="997"/>
      <c r="Z29" s="997"/>
      <c r="AA29" s="997"/>
      <c r="AB29" s="997"/>
      <c r="AC29" s="998"/>
      <c r="AD29" s="1000"/>
      <c r="AE29" s="997"/>
      <c r="AF29" s="997"/>
      <c r="AG29" s="997"/>
      <c r="AH29" s="999"/>
      <c r="AI29" s="996"/>
      <c r="AJ29" s="997"/>
      <c r="AK29" s="997"/>
      <c r="AL29" s="997"/>
      <c r="AM29" s="997"/>
      <c r="AN29" s="997"/>
      <c r="AO29" s="999"/>
      <c r="AP29" s="996"/>
      <c r="AQ29" s="997"/>
      <c r="AR29" s="997"/>
      <c r="AS29" s="997"/>
      <c r="AT29" s="999"/>
      <c r="AU29" s="996"/>
      <c r="AV29" s="997"/>
      <c r="AW29" s="997"/>
      <c r="AX29" s="997"/>
      <c r="AY29" s="997"/>
      <c r="AZ29" s="997"/>
      <c r="BA29" s="999"/>
      <c r="BB29" s="996"/>
      <c r="BC29" s="997"/>
      <c r="BD29" s="997"/>
      <c r="BE29" s="997"/>
      <c r="BF29" s="999"/>
      <c r="BG29" s="996"/>
      <c r="BH29" s="997"/>
      <c r="BI29" s="997"/>
      <c r="BJ29" s="997"/>
      <c r="BK29" s="997"/>
      <c r="BL29" s="997"/>
      <c r="BM29" s="998"/>
      <c r="BN29" s="1000"/>
      <c r="BO29" s="997"/>
      <c r="BP29" s="997"/>
      <c r="BQ29" s="997"/>
      <c r="BR29" s="999"/>
      <c r="BS29" s="996"/>
      <c r="BT29" s="997"/>
      <c r="BU29" s="997"/>
      <c r="BV29" s="997"/>
      <c r="BW29" s="997"/>
      <c r="BX29" s="997"/>
      <c r="BY29" s="999"/>
      <c r="BZ29" s="996"/>
      <c r="CA29" s="997"/>
      <c r="CB29" s="997"/>
      <c r="CC29" s="997"/>
      <c r="CD29" s="999"/>
      <c r="CE29" s="996"/>
      <c r="CF29" s="997"/>
      <c r="CG29" s="997"/>
      <c r="CH29" s="997"/>
      <c r="CI29" s="997"/>
      <c r="CJ29" s="997"/>
      <c r="CK29" s="998"/>
      <c r="CL29" s="1000"/>
      <c r="CM29" s="997"/>
      <c r="CN29" s="997"/>
      <c r="CO29" s="997"/>
      <c r="CP29" s="997"/>
      <c r="CQ29" s="997"/>
      <c r="CR29" s="999"/>
      <c r="CS29" s="996"/>
      <c r="CT29" s="997"/>
      <c r="CU29" s="997"/>
      <c r="CV29" s="997"/>
      <c r="CW29" s="997"/>
      <c r="CX29" s="997"/>
      <c r="CY29" s="999"/>
      <c r="CZ29" s="996"/>
      <c r="DA29" s="997"/>
      <c r="DB29" s="997"/>
      <c r="DC29" s="997"/>
      <c r="DD29" s="997"/>
      <c r="DE29" s="998"/>
    </row>
    <row r="30" spans="1:109" ht="24.75" customHeight="1">
      <c r="A30" s="631"/>
      <c r="B30" s="632"/>
      <c r="C30" s="632"/>
      <c r="D30" s="632"/>
      <c r="E30" s="632"/>
      <c r="F30" s="632"/>
      <c r="G30" s="632"/>
      <c r="H30" s="632"/>
      <c r="I30" s="632"/>
      <c r="J30" s="633"/>
      <c r="K30" s="258"/>
      <c r="L30" s="258"/>
      <c r="M30" s="258"/>
      <c r="N30" s="258"/>
      <c r="O30" s="258"/>
      <c r="P30" s="258"/>
      <c r="Q30" s="259"/>
      <c r="R30" s="1000"/>
      <c r="S30" s="997"/>
      <c r="T30" s="997"/>
      <c r="U30" s="997"/>
      <c r="V30" s="999"/>
      <c r="W30" s="996"/>
      <c r="X30" s="997"/>
      <c r="Y30" s="997"/>
      <c r="Z30" s="997"/>
      <c r="AA30" s="997"/>
      <c r="AB30" s="997"/>
      <c r="AC30" s="998"/>
      <c r="AD30" s="1000"/>
      <c r="AE30" s="997"/>
      <c r="AF30" s="997"/>
      <c r="AG30" s="997"/>
      <c r="AH30" s="999"/>
      <c r="AI30" s="996"/>
      <c r="AJ30" s="997"/>
      <c r="AK30" s="997"/>
      <c r="AL30" s="997"/>
      <c r="AM30" s="997"/>
      <c r="AN30" s="997"/>
      <c r="AO30" s="999"/>
      <c r="AP30" s="996"/>
      <c r="AQ30" s="997"/>
      <c r="AR30" s="997"/>
      <c r="AS30" s="997"/>
      <c r="AT30" s="999"/>
      <c r="AU30" s="996"/>
      <c r="AV30" s="997"/>
      <c r="AW30" s="997"/>
      <c r="AX30" s="997"/>
      <c r="AY30" s="997"/>
      <c r="AZ30" s="997"/>
      <c r="BA30" s="999"/>
      <c r="BB30" s="996"/>
      <c r="BC30" s="997"/>
      <c r="BD30" s="997"/>
      <c r="BE30" s="997"/>
      <c r="BF30" s="999"/>
      <c r="BG30" s="996"/>
      <c r="BH30" s="997"/>
      <c r="BI30" s="997"/>
      <c r="BJ30" s="997"/>
      <c r="BK30" s="997"/>
      <c r="BL30" s="997"/>
      <c r="BM30" s="998"/>
      <c r="BN30" s="1000"/>
      <c r="BO30" s="997"/>
      <c r="BP30" s="997"/>
      <c r="BQ30" s="997"/>
      <c r="BR30" s="999"/>
      <c r="BS30" s="996"/>
      <c r="BT30" s="997"/>
      <c r="BU30" s="997"/>
      <c r="BV30" s="997"/>
      <c r="BW30" s="997"/>
      <c r="BX30" s="997"/>
      <c r="BY30" s="999"/>
      <c r="BZ30" s="996"/>
      <c r="CA30" s="997"/>
      <c r="CB30" s="997"/>
      <c r="CC30" s="997"/>
      <c r="CD30" s="999"/>
      <c r="CE30" s="996"/>
      <c r="CF30" s="997"/>
      <c r="CG30" s="997"/>
      <c r="CH30" s="997"/>
      <c r="CI30" s="997"/>
      <c r="CJ30" s="997"/>
      <c r="CK30" s="998"/>
      <c r="CL30" s="1000"/>
      <c r="CM30" s="997"/>
      <c r="CN30" s="997"/>
      <c r="CO30" s="997"/>
      <c r="CP30" s="997"/>
      <c r="CQ30" s="997"/>
      <c r="CR30" s="999"/>
      <c r="CS30" s="996"/>
      <c r="CT30" s="997"/>
      <c r="CU30" s="997"/>
      <c r="CV30" s="997"/>
      <c r="CW30" s="997"/>
      <c r="CX30" s="997"/>
      <c r="CY30" s="999"/>
      <c r="CZ30" s="996"/>
      <c r="DA30" s="997"/>
      <c r="DB30" s="997"/>
      <c r="DC30" s="997"/>
      <c r="DD30" s="997"/>
      <c r="DE30" s="998"/>
    </row>
    <row r="31" spans="1:109" ht="24.75" customHeight="1">
      <c r="A31" s="631"/>
      <c r="B31" s="632"/>
      <c r="C31" s="632"/>
      <c r="D31" s="632"/>
      <c r="E31" s="632"/>
      <c r="F31" s="632"/>
      <c r="G31" s="632"/>
      <c r="H31" s="632"/>
      <c r="I31" s="632"/>
      <c r="J31" s="633"/>
      <c r="K31" s="258"/>
      <c r="L31" s="258"/>
      <c r="M31" s="258"/>
      <c r="N31" s="258"/>
      <c r="O31" s="258"/>
      <c r="P31" s="258"/>
      <c r="Q31" s="259"/>
      <c r="R31" s="1000"/>
      <c r="S31" s="997"/>
      <c r="T31" s="997"/>
      <c r="U31" s="997"/>
      <c r="V31" s="999"/>
      <c r="W31" s="996"/>
      <c r="X31" s="997"/>
      <c r="Y31" s="997"/>
      <c r="Z31" s="997"/>
      <c r="AA31" s="997"/>
      <c r="AB31" s="997"/>
      <c r="AC31" s="998"/>
      <c r="AD31" s="1000"/>
      <c r="AE31" s="997"/>
      <c r="AF31" s="997"/>
      <c r="AG31" s="997"/>
      <c r="AH31" s="999"/>
      <c r="AI31" s="996"/>
      <c r="AJ31" s="997"/>
      <c r="AK31" s="997"/>
      <c r="AL31" s="997"/>
      <c r="AM31" s="997"/>
      <c r="AN31" s="997"/>
      <c r="AO31" s="999"/>
      <c r="AP31" s="996"/>
      <c r="AQ31" s="997"/>
      <c r="AR31" s="997"/>
      <c r="AS31" s="997"/>
      <c r="AT31" s="999"/>
      <c r="AU31" s="996"/>
      <c r="AV31" s="997"/>
      <c r="AW31" s="997"/>
      <c r="AX31" s="997"/>
      <c r="AY31" s="997"/>
      <c r="AZ31" s="997"/>
      <c r="BA31" s="999"/>
      <c r="BB31" s="996"/>
      <c r="BC31" s="997"/>
      <c r="BD31" s="997"/>
      <c r="BE31" s="997"/>
      <c r="BF31" s="999"/>
      <c r="BG31" s="996"/>
      <c r="BH31" s="997"/>
      <c r="BI31" s="997"/>
      <c r="BJ31" s="997"/>
      <c r="BK31" s="997"/>
      <c r="BL31" s="997"/>
      <c r="BM31" s="998"/>
      <c r="BN31" s="1000"/>
      <c r="BO31" s="997"/>
      <c r="BP31" s="997"/>
      <c r="BQ31" s="997"/>
      <c r="BR31" s="999"/>
      <c r="BS31" s="996"/>
      <c r="BT31" s="997"/>
      <c r="BU31" s="997"/>
      <c r="BV31" s="997"/>
      <c r="BW31" s="997"/>
      <c r="BX31" s="997"/>
      <c r="BY31" s="999"/>
      <c r="BZ31" s="996"/>
      <c r="CA31" s="997"/>
      <c r="CB31" s="997"/>
      <c r="CC31" s="997"/>
      <c r="CD31" s="999"/>
      <c r="CE31" s="996"/>
      <c r="CF31" s="997"/>
      <c r="CG31" s="997"/>
      <c r="CH31" s="997"/>
      <c r="CI31" s="997"/>
      <c r="CJ31" s="997"/>
      <c r="CK31" s="998"/>
      <c r="CL31" s="1000"/>
      <c r="CM31" s="997"/>
      <c r="CN31" s="997"/>
      <c r="CO31" s="997"/>
      <c r="CP31" s="997"/>
      <c r="CQ31" s="997"/>
      <c r="CR31" s="999"/>
      <c r="CS31" s="996"/>
      <c r="CT31" s="997"/>
      <c r="CU31" s="997"/>
      <c r="CV31" s="997"/>
      <c r="CW31" s="997"/>
      <c r="CX31" s="997"/>
      <c r="CY31" s="999"/>
      <c r="CZ31" s="996"/>
      <c r="DA31" s="997"/>
      <c r="DB31" s="997"/>
      <c r="DC31" s="997"/>
      <c r="DD31" s="997"/>
      <c r="DE31" s="998"/>
    </row>
    <row r="32" spans="1:109" s="225" customFormat="1" ht="24.75" customHeight="1" thickBot="1">
      <c r="A32" s="330"/>
      <c r="B32" s="283"/>
      <c r="C32" s="283"/>
      <c r="D32" s="283"/>
      <c r="E32" s="283"/>
      <c r="F32" s="283"/>
      <c r="G32" s="283"/>
      <c r="H32" s="283"/>
      <c r="I32" s="283"/>
      <c r="J32" s="284"/>
      <c r="K32" s="260"/>
      <c r="L32" s="260"/>
      <c r="M32" s="260"/>
      <c r="N32" s="260"/>
      <c r="O32" s="260"/>
      <c r="P32" s="260"/>
      <c r="Q32" s="261"/>
      <c r="R32" s="1000"/>
      <c r="S32" s="997"/>
      <c r="T32" s="997"/>
      <c r="U32" s="997"/>
      <c r="V32" s="999"/>
      <c r="W32" s="986"/>
      <c r="X32" s="987"/>
      <c r="Y32" s="987"/>
      <c r="Z32" s="987"/>
      <c r="AA32" s="987"/>
      <c r="AB32" s="987"/>
      <c r="AC32" s="988"/>
      <c r="AD32" s="995"/>
      <c r="AE32" s="987"/>
      <c r="AF32" s="987"/>
      <c r="AG32" s="987"/>
      <c r="AH32" s="994"/>
      <c r="AI32" s="986"/>
      <c r="AJ32" s="987"/>
      <c r="AK32" s="987"/>
      <c r="AL32" s="987"/>
      <c r="AM32" s="987"/>
      <c r="AN32" s="987"/>
      <c r="AO32" s="994"/>
      <c r="AP32" s="986"/>
      <c r="AQ32" s="987"/>
      <c r="AR32" s="987"/>
      <c r="AS32" s="987"/>
      <c r="AT32" s="994"/>
      <c r="AU32" s="986"/>
      <c r="AV32" s="987"/>
      <c r="AW32" s="987"/>
      <c r="AX32" s="987"/>
      <c r="AY32" s="987"/>
      <c r="AZ32" s="987"/>
      <c r="BA32" s="994"/>
      <c r="BB32" s="986"/>
      <c r="BC32" s="987"/>
      <c r="BD32" s="987"/>
      <c r="BE32" s="987"/>
      <c r="BF32" s="994"/>
      <c r="BG32" s="986"/>
      <c r="BH32" s="987"/>
      <c r="BI32" s="987"/>
      <c r="BJ32" s="987"/>
      <c r="BK32" s="987"/>
      <c r="BL32" s="987"/>
      <c r="BM32" s="988"/>
      <c r="BN32" s="995"/>
      <c r="BO32" s="987"/>
      <c r="BP32" s="987"/>
      <c r="BQ32" s="987"/>
      <c r="BR32" s="994"/>
      <c r="BS32" s="986"/>
      <c r="BT32" s="987"/>
      <c r="BU32" s="987"/>
      <c r="BV32" s="987"/>
      <c r="BW32" s="987"/>
      <c r="BX32" s="987"/>
      <c r="BY32" s="994"/>
      <c r="BZ32" s="986"/>
      <c r="CA32" s="987"/>
      <c r="CB32" s="987"/>
      <c r="CC32" s="987"/>
      <c r="CD32" s="994"/>
      <c r="CE32" s="986"/>
      <c r="CF32" s="987"/>
      <c r="CG32" s="987"/>
      <c r="CH32" s="987"/>
      <c r="CI32" s="987"/>
      <c r="CJ32" s="987"/>
      <c r="CK32" s="988"/>
      <c r="CL32" s="995"/>
      <c r="CM32" s="987"/>
      <c r="CN32" s="987"/>
      <c r="CO32" s="987"/>
      <c r="CP32" s="987"/>
      <c r="CQ32" s="987"/>
      <c r="CR32" s="994"/>
      <c r="CS32" s="986"/>
      <c r="CT32" s="987"/>
      <c r="CU32" s="987"/>
      <c r="CV32" s="987"/>
      <c r="CW32" s="987"/>
      <c r="CX32" s="987"/>
      <c r="CY32" s="994"/>
      <c r="CZ32" s="986"/>
      <c r="DA32" s="987"/>
      <c r="DB32" s="987"/>
      <c r="DC32" s="987"/>
      <c r="DD32" s="987"/>
      <c r="DE32" s="988"/>
    </row>
    <row r="33" spans="1:109" s="225" customFormat="1" ht="24.75" customHeight="1" thickBot="1">
      <c r="A33" s="1065" t="s">
        <v>772</v>
      </c>
      <c r="B33" s="1066"/>
      <c r="C33" s="1066"/>
      <c r="D33" s="1066"/>
      <c r="E33" s="1066"/>
      <c r="F33" s="1066"/>
      <c r="G33" s="1066"/>
      <c r="H33" s="1066"/>
      <c r="I33" s="1066"/>
      <c r="J33" s="1067"/>
      <c r="K33" s="262">
        <v>9</v>
      </c>
      <c r="L33" s="262">
        <v>9</v>
      </c>
      <c r="M33" s="262">
        <v>9</v>
      </c>
      <c r="N33" s="262">
        <v>9</v>
      </c>
      <c r="O33" s="262">
        <v>9</v>
      </c>
      <c r="P33" s="262">
        <v>9</v>
      </c>
      <c r="Q33" s="263">
        <v>9</v>
      </c>
      <c r="R33" s="993">
        <f>SUM(R16:V32)</f>
        <v>2470</v>
      </c>
      <c r="S33" s="990"/>
      <c r="T33" s="990"/>
      <c r="U33" s="990"/>
      <c r="V33" s="991"/>
      <c r="W33" s="989">
        <f>SUM(W16:AC32)</f>
        <v>55646100</v>
      </c>
      <c r="X33" s="990"/>
      <c r="Y33" s="990"/>
      <c r="Z33" s="990"/>
      <c r="AA33" s="990"/>
      <c r="AB33" s="990"/>
      <c r="AC33" s="992"/>
      <c r="AD33" s="993"/>
      <c r="AE33" s="990"/>
      <c r="AF33" s="990"/>
      <c r="AG33" s="990"/>
      <c r="AH33" s="991"/>
      <c r="AI33" s="989"/>
      <c r="AJ33" s="990"/>
      <c r="AK33" s="990"/>
      <c r="AL33" s="990"/>
      <c r="AM33" s="990"/>
      <c r="AN33" s="990"/>
      <c r="AO33" s="991"/>
      <c r="AP33" s="989"/>
      <c r="AQ33" s="990"/>
      <c r="AR33" s="990"/>
      <c r="AS33" s="990"/>
      <c r="AT33" s="991"/>
      <c r="AU33" s="264"/>
      <c r="AV33" s="264"/>
      <c r="AW33" s="264"/>
      <c r="AX33" s="264"/>
      <c r="AY33" s="264"/>
      <c r="AZ33" s="264"/>
      <c r="BA33" s="264"/>
      <c r="BB33" s="266"/>
      <c r="BC33" s="264"/>
      <c r="BD33" s="264"/>
      <c r="BE33" s="264"/>
      <c r="BF33" s="265"/>
      <c r="BG33" s="266"/>
      <c r="BH33" s="264"/>
      <c r="BI33" s="264"/>
      <c r="BJ33" s="264"/>
      <c r="BK33" s="264"/>
      <c r="BL33" s="264"/>
      <c r="BM33" s="267"/>
      <c r="BN33" s="993">
        <v>2432</v>
      </c>
      <c r="BO33" s="990"/>
      <c r="BP33" s="990"/>
      <c r="BQ33" s="990"/>
      <c r="BR33" s="991"/>
      <c r="BS33" s="989">
        <v>54991293</v>
      </c>
      <c r="BT33" s="990"/>
      <c r="BU33" s="990"/>
      <c r="BV33" s="990"/>
      <c r="BW33" s="990"/>
      <c r="BX33" s="990"/>
      <c r="BY33" s="991"/>
      <c r="BZ33" s="989">
        <f>SUM(BZ16:CD32)</f>
        <v>-38</v>
      </c>
      <c r="CA33" s="990"/>
      <c r="CB33" s="990"/>
      <c r="CC33" s="990"/>
      <c r="CD33" s="991"/>
      <c r="CE33" s="989">
        <f>SUM(CE16:CK32)</f>
        <v>-654807</v>
      </c>
      <c r="CF33" s="990"/>
      <c r="CG33" s="990"/>
      <c r="CH33" s="990"/>
      <c r="CI33" s="990"/>
      <c r="CJ33" s="990"/>
      <c r="CK33" s="992"/>
      <c r="CL33" s="993">
        <f>SUM(CL16:CR32)</f>
        <v>50937960</v>
      </c>
      <c r="CM33" s="990"/>
      <c r="CN33" s="990"/>
      <c r="CO33" s="990"/>
      <c r="CP33" s="990"/>
      <c r="CQ33" s="990"/>
      <c r="CR33" s="991"/>
      <c r="CS33" s="989">
        <f>SUM(CS16:CY32)</f>
        <v>3717243</v>
      </c>
      <c r="CT33" s="990"/>
      <c r="CU33" s="990"/>
      <c r="CV33" s="990"/>
      <c r="CW33" s="990"/>
      <c r="CX33" s="990"/>
      <c r="CY33" s="991"/>
      <c r="CZ33" s="989">
        <f>SUM(CZ16:DE32)</f>
        <v>-990897</v>
      </c>
      <c r="DA33" s="990"/>
      <c r="DB33" s="990"/>
      <c r="DC33" s="990"/>
      <c r="DD33" s="990"/>
      <c r="DE33" s="992"/>
    </row>
  </sheetData>
  <mergeCells count="332">
    <mergeCell ref="A13:Q13"/>
    <mergeCell ref="A33:J33"/>
    <mergeCell ref="AD11:BM11"/>
    <mergeCell ref="AD12:AO12"/>
    <mergeCell ref="AP12:BA12"/>
    <mergeCell ref="BB12:BM12"/>
    <mergeCell ref="R13:V14"/>
    <mergeCell ref="AU13:BA14"/>
    <mergeCell ref="BB13:BF14"/>
    <mergeCell ref="BG13:BM14"/>
    <mergeCell ref="DD7:DE7"/>
    <mergeCell ref="BN12:BY12"/>
    <mergeCell ref="BZ12:CK12"/>
    <mergeCell ref="BN13:BR14"/>
    <mergeCell ref="BS13:BY14"/>
    <mergeCell ref="CW7:CX7"/>
    <mergeCell ref="BS7:CK7"/>
    <mergeCell ref="CZ11:DE14"/>
    <mergeCell ref="A7:B7"/>
    <mergeCell ref="C7:D7"/>
    <mergeCell ref="E7:F7"/>
    <mergeCell ref="G7:H7"/>
    <mergeCell ref="I7:J7"/>
    <mergeCell ref="K7:L7"/>
    <mergeCell ref="N7:O7"/>
    <mergeCell ref="P7:Q7"/>
    <mergeCell ref="R7:S7"/>
    <mergeCell ref="T7:U7"/>
    <mergeCell ref="W7:X7"/>
    <mergeCell ref="AB7:AC7"/>
    <mergeCell ref="Y7:Z7"/>
    <mergeCell ref="AP13:AT14"/>
    <mergeCell ref="AR7:AS7"/>
    <mergeCell ref="AD7:AE7"/>
    <mergeCell ref="AG7:AH7"/>
    <mergeCell ref="AI7:AJ7"/>
    <mergeCell ref="AK7:AL7"/>
    <mergeCell ref="AO7:AP7"/>
    <mergeCell ref="W13:AC14"/>
    <mergeCell ref="AD13:AH14"/>
    <mergeCell ref="R11:AC12"/>
    <mergeCell ref="AI13:AO14"/>
    <mergeCell ref="AW8:BD8"/>
    <mergeCell ref="BZ13:CD14"/>
    <mergeCell ref="CE13:CK14"/>
    <mergeCell ref="CS13:CY13"/>
    <mergeCell ref="BS8:CK8"/>
    <mergeCell ref="CL11:CY11"/>
    <mergeCell ref="A16:J16"/>
    <mergeCell ref="A17:J17"/>
    <mergeCell ref="A18:J18"/>
    <mergeCell ref="A19:J19"/>
    <mergeCell ref="A20:J20"/>
    <mergeCell ref="A21:J21"/>
    <mergeCell ref="A22:J22"/>
    <mergeCell ref="A23:J23"/>
    <mergeCell ref="A24:J24"/>
    <mergeCell ref="A25:J25"/>
    <mergeCell ref="A26:J26"/>
    <mergeCell ref="A27:J27"/>
    <mergeCell ref="A28:J28"/>
    <mergeCell ref="A29:J29"/>
    <mergeCell ref="A30:J30"/>
    <mergeCell ref="A31:J31"/>
    <mergeCell ref="A32:J32"/>
    <mergeCell ref="R16:V16"/>
    <mergeCell ref="R17:V17"/>
    <mergeCell ref="W16:AC16"/>
    <mergeCell ref="R19:V19"/>
    <mergeCell ref="R20:V20"/>
    <mergeCell ref="R21:V21"/>
    <mergeCell ref="R22:V22"/>
    <mergeCell ref="R23:V23"/>
    <mergeCell ref="R24:V24"/>
    <mergeCell ref="AD16:AH16"/>
    <mergeCell ref="W17:AC17"/>
    <mergeCell ref="AD17:AH17"/>
    <mergeCell ref="R18:V18"/>
    <mergeCell ref="R25:V25"/>
    <mergeCell ref="R26:V26"/>
    <mergeCell ref="R27:V27"/>
    <mergeCell ref="R28:V28"/>
    <mergeCell ref="R29:V29"/>
    <mergeCell ref="R30:V30"/>
    <mergeCell ref="R31:V31"/>
    <mergeCell ref="R32:V32"/>
    <mergeCell ref="R33:V33"/>
    <mergeCell ref="W18:AC18"/>
    <mergeCell ref="W19:AC19"/>
    <mergeCell ref="W20:AC20"/>
    <mergeCell ref="W21:AC21"/>
    <mergeCell ref="W22:AC22"/>
    <mergeCell ref="W23:AC23"/>
    <mergeCell ref="W24:AC24"/>
    <mergeCell ref="W25:AC25"/>
    <mergeCell ref="W26:AC26"/>
    <mergeCell ref="W27:AC27"/>
    <mergeCell ref="W28:AC28"/>
    <mergeCell ref="W29:AC29"/>
    <mergeCell ref="W30:AC30"/>
    <mergeCell ref="W31:AC31"/>
    <mergeCell ref="W32:AC32"/>
    <mergeCell ref="W33:AC33"/>
    <mergeCell ref="AD18:AH18"/>
    <mergeCell ref="AD19:AH19"/>
    <mergeCell ref="AD20:AH20"/>
    <mergeCell ref="AD21:AH21"/>
    <mergeCell ref="AD22:AH22"/>
    <mergeCell ref="AD23:AH23"/>
    <mergeCell ref="AD24:AH24"/>
    <mergeCell ref="AD25:AH25"/>
    <mergeCell ref="AD26:AH26"/>
    <mergeCell ref="AD27:AH27"/>
    <mergeCell ref="AD28:AH28"/>
    <mergeCell ref="AD29:AH29"/>
    <mergeCell ref="AD30:AH30"/>
    <mergeCell ref="AD31:AH31"/>
    <mergeCell ref="AD32:AH32"/>
    <mergeCell ref="AD33:AH33"/>
    <mergeCell ref="AI16:AO16"/>
    <mergeCell ref="AI17:AO17"/>
    <mergeCell ref="AI18:AO18"/>
    <mergeCell ref="AI19:AO19"/>
    <mergeCell ref="AI20:AO20"/>
    <mergeCell ref="AI21:AO21"/>
    <mergeCell ref="AI22:AO22"/>
    <mergeCell ref="AI23:AO23"/>
    <mergeCell ref="AI24:AO24"/>
    <mergeCell ref="AI25:AO25"/>
    <mergeCell ref="AI26:AO26"/>
    <mergeCell ref="AI27:AO27"/>
    <mergeCell ref="AI28:AO28"/>
    <mergeCell ref="AI29:AO29"/>
    <mergeCell ref="AI30:AO30"/>
    <mergeCell ref="AI31:AO31"/>
    <mergeCell ref="AI32:AO32"/>
    <mergeCell ref="AI33:AO33"/>
    <mergeCell ref="AP16:AT16"/>
    <mergeCell ref="AP17:AT17"/>
    <mergeCell ref="AP18:AT18"/>
    <mergeCell ref="AP19:AT19"/>
    <mergeCell ref="AP20:AT20"/>
    <mergeCell ref="AP21:AT21"/>
    <mergeCell ref="AP22:AT22"/>
    <mergeCell ref="AP23:AT23"/>
    <mergeCell ref="AP24:AT24"/>
    <mergeCell ref="AP25:AT25"/>
    <mergeCell ref="AP26:AT26"/>
    <mergeCell ref="AP27:AT27"/>
    <mergeCell ref="AP28:AT28"/>
    <mergeCell ref="AP29:AT29"/>
    <mergeCell ref="AP30:AT30"/>
    <mergeCell ref="AP31:AT31"/>
    <mergeCell ref="AP32:AT32"/>
    <mergeCell ref="AP33:AT33"/>
    <mergeCell ref="AU16:BA16"/>
    <mergeCell ref="AU17:BA17"/>
    <mergeCell ref="AU18:BA18"/>
    <mergeCell ref="AU19:BA19"/>
    <mergeCell ref="AU20:BA20"/>
    <mergeCell ref="AU21:BA21"/>
    <mergeCell ref="AU22:BA22"/>
    <mergeCell ref="AU23:BA23"/>
    <mergeCell ref="AU24:BA24"/>
    <mergeCell ref="BB16:BF16"/>
    <mergeCell ref="BG16:BM16"/>
    <mergeCell ref="BN16:BR16"/>
    <mergeCell ref="BS16:BY16"/>
    <mergeCell ref="BZ16:CD16"/>
    <mergeCell ref="CE16:CK16"/>
    <mergeCell ref="CL16:CR16"/>
    <mergeCell ref="CS16:CY16"/>
    <mergeCell ref="CZ16:DE16"/>
    <mergeCell ref="BB17:BF17"/>
    <mergeCell ref="BG17:BM17"/>
    <mergeCell ref="BN17:BR17"/>
    <mergeCell ref="BS17:BY17"/>
    <mergeCell ref="BZ17:CD17"/>
    <mergeCell ref="CE17:CK17"/>
    <mergeCell ref="CL17:CR17"/>
    <mergeCell ref="CS17:CY17"/>
    <mergeCell ref="CZ17:DE17"/>
    <mergeCell ref="BB18:BF18"/>
    <mergeCell ref="BB19:BF19"/>
    <mergeCell ref="BB20:BF20"/>
    <mergeCell ref="BB21:BF21"/>
    <mergeCell ref="BG18:BM18"/>
    <mergeCell ref="BG19:BM19"/>
    <mergeCell ref="BG20:BM20"/>
    <mergeCell ref="BG21:BM21"/>
    <mergeCell ref="BG22:BM22"/>
    <mergeCell ref="BB22:BF22"/>
    <mergeCell ref="BB23:BF23"/>
    <mergeCell ref="BB24:BF24"/>
    <mergeCell ref="BG23:BM23"/>
    <mergeCell ref="BG24:BM24"/>
    <mergeCell ref="BG25:BM25"/>
    <mergeCell ref="BG26:BM26"/>
    <mergeCell ref="BG27:BM27"/>
    <mergeCell ref="BG28:BM28"/>
    <mergeCell ref="BB30:BF30"/>
    <mergeCell ref="BB31:BF31"/>
    <mergeCell ref="AU25:BA25"/>
    <mergeCell ref="AU26:BA26"/>
    <mergeCell ref="AU27:BA27"/>
    <mergeCell ref="AU28:BA28"/>
    <mergeCell ref="BB25:BF25"/>
    <mergeCell ref="BB26:BF26"/>
    <mergeCell ref="BB27:BF27"/>
    <mergeCell ref="BB28:BF28"/>
    <mergeCell ref="BG29:BM29"/>
    <mergeCell ref="BG30:BM30"/>
    <mergeCell ref="BG31:BM31"/>
    <mergeCell ref="AU32:BA32"/>
    <mergeCell ref="BB32:BF32"/>
    <mergeCell ref="BG32:BM32"/>
    <mergeCell ref="AU29:BA29"/>
    <mergeCell ref="AU30:BA30"/>
    <mergeCell ref="AU31:BA31"/>
    <mergeCell ref="BB29:BF29"/>
    <mergeCell ref="BN18:BR18"/>
    <mergeCell ref="BN19:BR19"/>
    <mergeCell ref="BN20:BR20"/>
    <mergeCell ref="BN21:BR21"/>
    <mergeCell ref="BN22:BR22"/>
    <mergeCell ref="BN23:BR23"/>
    <mergeCell ref="BN24:BR24"/>
    <mergeCell ref="BN25:BR25"/>
    <mergeCell ref="BN26:BR26"/>
    <mergeCell ref="BN27:BR27"/>
    <mergeCell ref="BN28:BR28"/>
    <mergeCell ref="BN29:BR29"/>
    <mergeCell ref="BN30:BR30"/>
    <mergeCell ref="BN31:BR31"/>
    <mergeCell ref="BN32:BR32"/>
    <mergeCell ref="BN33:BR33"/>
    <mergeCell ref="BS18:BY18"/>
    <mergeCell ref="BS19:BY19"/>
    <mergeCell ref="BS20:BY20"/>
    <mergeCell ref="BS21:BY21"/>
    <mergeCell ref="BS22:BY22"/>
    <mergeCell ref="BS23:BY23"/>
    <mergeCell ref="BS24:BY24"/>
    <mergeCell ref="BS25:BY25"/>
    <mergeCell ref="BS26:BY26"/>
    <mergeCell ref="BS27:BY27"/>
    <mergeCell ref="BS28:BY28"/>
    <mergeCell ref="BS29:BY29"/>
    <mergeCell ref="BS30:BY30"/>
    <mergeCell ref="BS31:BY31"/>
    <mergeCell ref="BS32:BY32"/>
    <mergeCell ref="BS33:BY33"/>
    <mergeCell ref="BZ18:CD18"/>
    <mergeCell ref="BZ19:CD19"/>
    <mergeCell ref="BZ20:CD20"/>
    <mergeCell ref="BZ21:CD21"/>
    <mergeCell ref="BZ27:CD27"/>
    <mergeCell ref="CE18:CK18"/>
    <mergeCell ref="CE19:CK19"/>
    <mergeCell ref="CE20:CK20"/>
    <mergeCell ref="CE21:CK21"/>
    <mergeCell ref="CE22:CK22"/>
    <mergeCell ref="CE23:CK23"/>
    <mergeCell ref="CE24:CK24"/>
    <mergeCell ref="CE25:CK25"/>
    <mergeCell ref="BZ22:CD22"/>
    <mergeCell ref="CL22:CR22"/>
    <mergeCell ref="CL23:CR23"/>
    <mergeCell ref="CL24:CR24"/>
    <mergeCell ref="BZ26:CD26"/>
    <mergeCell ref="BZ23:CD23"/>
    <mergeCell ref="BZ24:CD24"/>
    <mergeCell ref="BZ25:CD25"/>
    <mergeCell ref="CL18:CR18"/>
    <mergeCell ref="CL19:CR19"/>
    <mergeCell ref="CL20:CR20"/>
    <mergeCell ref="CL21:CR21"/>
    <mergeCell ref="CS24:CY24"/>
    <mergeCell ref="CS25:CY25"/>
    <mergeCell ref="CE26:CK26"/>
    <mergeCell ref="CE27:CK27"/>
    <mergeCell ref="CS20:CY20"/>
    <mergeCell ref="CS21:CY21"/>
    <mergeCell ref="CS22:CY22"/>
    <mergeCell ref="CS23:CY23"/>
    <mergeCell ref="CS28:CY28"/>
    <mergeCell ref="CZ18:DE18"/>
    <mergeCell ref="CZ19:DE19"/>
    <mergeCell ref="CZ20:DE20"/>
    <mergeCell ref="CZ21:DE21"/>
    <mergeCell ref="CZ22:DE22"/>
    <mergeCell ref="CZ23:DE23"/>
    <mergeCell ref="CZ24:DE24"/>
    <mergeCell ref="CS18:CY18"/>
    <mergeCell ref="CS19:CY19"/>
    <mergeCell ref="CZ25:DE25"/>
    <mergeCell ref="CZ26:DE26"/>
    <mergeCell ref="CZ27:DE27"/>
    <mergeCell ref="CL27:CR27"/>
    <mergeCell ref="CS26:CY26"/>
    <mergeCell ref="CS27:CY27"/>
    <mergeCell ref="CL25:CR25"/>
    <mergeCell ref="CL26:CR26"/>
    <mergeCell ref="CL28:CR28"/>
    <mergeCell ref="CL29:CR29"/>
    <mergeCell ref="CL30:CR30"/>
    <mergeCell ref="CL31:CR31"/>
    <mergeCell ref="CE29:CK29"/>
    <mergeCell ref="CE30:CK30"/>
    <mergeCell ref="CE31:CK31"/>
    <mergeCell ref="BZ28:CD28"/>
    <mergeCell ref="BZ29:CD29"/>
    <mergeCell ref="BZ30:CD30"/>
    <mergeCell ref="BZ31:CD31"/>
    <mergeCell ref="CE28:CK28"/>
    <mergeCell ref="CS29:CY29"/>
    <mergeCell ref="CS30:CY30"/>
    <mergeCell ref="CS31:CY31"/>
    <mergeCell ref="CS32:CY32"/>
    <mergeCell ref="CZ28:DE28"/>
    <mergeCell ref="CZ29:DE29"/>
    <mergeCell ref="CZ30:DE30"/>
    <mergeCell ref="CZ31:DE31"/>
    <mergeCell ref="CZ32:DE32"/>
    <mergeCell ref="BZ33:CD33"/>
    <mergeCell ref="CE33:CK33"/>
    <mergeCell ref="CL33:CR33"/>
    <mergeCell ref="CS33:CY33"/>
    <mergeCell ref="CZ33:DE33"/>
    <mergeCell ref="BZ32:CD32"/>
    <mergeCell ref="CE32:CK32"/>
    <mergeCell ref="CL32:CR32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00" verticalDpi="300" orientation="landscape" paperSize="8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1"/>
  <sheetViews>
    <sheetView view="pageBreakPreview" zoomScaleSheetLayoutView="100" workbookViewId="0" topLeftCell="A88">
      <selection activeCell="D108" sqref="D108"/>
    </sheetView>
  </sheetViews>
  <sheetFormatPr defaultColWidth="9.140625" defaultRowHeight="12.75"/>
  <cols>
    <col min="1" max="13" width="3.140625" style="268" customWidth="1"/>
    <col min="14" max="14" width="3.28125" style="268" customWidth="1"/>
    <col min="15" max="36" width="3.140625" style="268" customWidth="1"/>
    <col min="37" max="37" width="1.8515625" style="268" customWidth="1"/>
    <col min="38" max="16384" width="9.140625" style="268" customWidth="1"/>
  </cols>
  <sheetData>
    <row r="1" spans="35:36" ht="16.5" thickBot="1">
      <c r="AI1" s="269">
        <v>0</v>
      </c>
      <c r="AJ1" s="270"/>
    </row>
    <row r="2" spans="35:37" ht="15">
      <c r="AI2" s="271" t="s">
        <v>616</v>
      </c>
      <c r="AJ2" s="272"/>
      <c r="AK2" s="273"/>
    </row>
    <row r="3" spans="1:37" ht="20.25">
      <c r="A3" s="1106" t="s">
        <v>773</v>
      </c>
      <c r="B3" s="1106"/>
      <c r="C3" s="1106"/>
      <c r="D3" s="1106"/>
      <c r="E3" s="1106"/>
      <c r="F3" s="1106"/>
      <c r="G3" s="1106"/>
      <c r="H3" s="1106"/>
      <c r="I3" s="1106"/>
      <c r="J3" s="1106"/>
      <c r="K3" s="1106"/>
      <c r="L3" s="1106"/>
      <c r="M3" s="1106"/>
      <c r="N3" s="1106"/>
      <c r="O3" s="1106"/>
      <c r="P3" s="1106"/>
      <c r="Q3" s="1106"/>
      <c r="R3" s="1106"/>
      <c r="S3" s="1106"/>
      <c r="T3" s="1106"/>
      <c r="U3" s="1106"/>
      <c r="V3" s="1106"/>
      <c r="W3" s="1106"/>
      <c r="X3" s="1106"/>
      <c r="Y3" s="1106"/>
      <c r="Z3" s="1106"/>
      <c r="AA3" s="1106"/>
      <c r="AB3" s="1106"/>
      <c r="AC3" s="1106"/>
      <c r="AD3" s="1106"/>
      <c r="AE3" s="1106"/>
      <c r="AF3" s="1106"/>
      <c r="AG3" s="1106"/>
      <c r="AH3" s="1106"/>
      <c r="AI3" s="1106"/>
      <c r="AJ3" s="1106"/>
      <c r="AK3" s="1106"/>
    </row>
    <row r="4" spans="24:36" ht="15.75">
      <c r="X4" s="274"/>
      <c r="AB4" s="1128" t="s">
        <v>505</v>
      </c>
      <c r="AC4" s="1128"/>
      <c r="AD4" s="1128"/>
      <c r="AE4" s="1128"/>
      <c r="AF4" s="1128"/>
      <c r="AG4" s="1128"/>
      <c r="AH4" s="1128"/>
      <c r="AI4" s="1128"/>
      <c r="AJ4" s="1128"/>
    </row>
    <row r="5" spans="28:36" ht="15">
      <c r="AB5" s="275" t="s">
        <v>506</v>
      </c>
      <c r="AC5" s="275"/>
      <c r="AD5" s="275"/>
      <c r="AE5" s="275"/>
      <c r="AF5" s="275"/>
      <c r="AG5" s="275"/>
      <c r="AH5" s="275"/>
      <c r="AI5" s="275"/>
      <c r="AJ5" s="275"/>
    </row>
    <row r="6" ht="15.75" thickBot="1"/>
    <row r="7" spans="1:36" ht="19.5" customHeight="1" thickBot="1">
      <c r="A7" s="276">
        <v>5</v>
      </c>
      <c r="B7" s="277">
        <v>1</v>
      </c>
      <c r="C7" s="277">
        <v>3</v>
      </c>
      <c r="D7" s="277">
        <v>0</v>
      </c>
      <c r="E7" s="277">
        <v>0</v>
      </c>
      <c r="F7" s="278">
        <v>9</v>
      </c>
      <c r="H7" s="276">
        <v>1</v>
      </c>
      <c r="I7" s="277">
        <v>2</v>
      </c>
      <c r="J7" s="277">
        <v>5</v>
      </c>
      <c r="K7" s="278">
        <v>4</v>
      </c>
      <c r="M7" s="276">
        <v>0</v>
      </c>
      <c r="N7" s="278">
        <v>1</v>
      </c>
      <c r="O7" s="279"/>
      <c r="P7" s="276">
        <v>2</v>
      </c>
      <c r="Q7" s="280">
        <v>8</v>
      </c>
      <c r="R7" s="277">
        <v>0</v>
      </c>
      <c r="S7" s="277">
        <v>0</v>
      </c>
      <c r="T7" s="281"/>
      <c r="U7" s="276">
        <v>7</v>
      </c>
      <c r="V7" s="277">
        <v>5</v>
      </c>
      <c r="W7" s="277">
        <v>1</v>
      </c>
      <c r="X7" s="277">
        <v>1</v>
      </c>
      <c r="Y7" s="277">
        <v>1</v>
      </c>
      <c r="Z7" s="278">
        <v>5</v>
      </c>
      <c r="AB7" s="282">
        <v>5</v>
      </c>
      <c r="AC7" s="287">
        <v>3</v>
      </c>
      <c r="AE7" s="282">
        <v>2</v>
      </c>
      <c r="AF7" s="288">
        <v>0</v>
      </c>
      <c r="AG7" s="288">
        <v>0</v>
      </c>
      <c r="AH7" s="289">
        <v>7</v>
      </c>
      <c r="AJ7" s="290">
        <v>2</v>
      </c>
    </row>
    <row r="8" spans="1:36" s="293" customFormat="1" ht="25.5" customHeight="1">
      <c r="A8" s="1107" t="s">
        <v>507</v>
      </c>
      <c r="B8" s="1107"/>
      <c r="C8" s="1107"/>
      <c r="D8" s="1107"/>
      <c r="E8" s="1107"/>
      <c r="F8" s="1107"/>
      <c r="G8" s="291"/>
      <c r="H8" s="1107" t="s">
        <v>508</v>
      </c>
      <c r="I8" s="1107"/>
      <c r="J8" s="1107"/>
      <c r="K8" s="1107"/>
      <c r="L8" s="291"/>
      <c r="M8" s="1108" t="s">
        <v>774</v>
      </c>
      <c r="N8" s="1108"/>
      <c r="O8" s="292"/>
      <c r="P8" s="1108" t="s">
        <v>775</v>
      </c>
      <c r="Q8" s="1108"/>
      <c r="R8" s="1108"/>
      <c r="S8" s="1108"/>
      <c r="T8" s="292"/>
      <c r="U8" s="1107" t="s">
        <v>511</v>
      </c>
      <c r="V8" s="1107"/>
      <c r="W8" s="1107"/>
      <c r="X8" s="1107"/>
      <c r="Y8" s="1107"/>
      <c r="Z8" s="1107"/>
      <c r="AB8" s="1107" t="s">
        <v>512</v>
      </c>
      <c r="AC8" s="1107"/>
      <c r="AE8" s="1107" t="s">
        <v>513</v>
      </c>
      <c r="AF8" s="1107"/>
      <c r="AG8" s="1107"/>
      <c r="AH8" s="1107"/>
      <c r="AJ8" s="294" t="s">
        <v>514</v>
      </c>
    </row>
    <row r="9" spans="1:36" ht="8.25" customHeight="1">
      <c r="A9" s="295"/>
      <c r="B9" s="295"/>
      <c r="C9" s="295"/>
      <c r="D9" s="295"/>
      <c r="E9" s="295"/>
      <c r="F9" s="295"/>
      <c r="G9" s="296"/>
      <c r="H9" s="295"/>
      <c r="I9" s="295"/>
      <c r="J9" s="295"/>
      <c r="K9" s="295"/>
      <c r="L9" s="296"/>
      <c r="M9" s="297"/>
      <c r="N9" s="295"/>
      <c r="O9" s="296"/>
      <c r="P9" s="296"/>
      <c r="Q9" s="296"/>
      <c r="R9" s="297"/>
      <c r="S9" s="297"/>
      <c r="T9" s="297"/>
      <c r="V9" s="295"/>
      <c r="W9" s="295"/>
      <c r="X9" s="295"/>
      <c r="Y9" s="295"/>
      <c r="Z9" s="295"/>
      <c r="AB9" s="295"/>
      <c r="AC9" s="295"/>
      <c r="AE9" s="295"/>
      <c r="AF9" s="295"/>
      <c r="AG9" s="295"/>
      <c r="AH9" s="295"/>
      <c r="AJ9" s="295"/>
    </row>
    <row r="10" spans="32:36" ht="15">
      <c r="AF10" s="1131" t="s">
        <v>526</v>
      </c>
      <c r="AG10" s="1131"/>
      <c r="AH10" s="1131"/>
      <c r="AI10" s="1131"/>
      <c r="AJ10" s="1131"/>
    </row>
    <row r="11" spans="1:36" s="298" customFormat="1" ht="27" customHeight="1">
      <c r="A11" s="1078" t="s">
        <v>776</v>
      </c>
      <c r="B11" s="1078"/>
      <c r="C11" s="1078"/>
      <c r="D11" s="1078"/>
      <c r="E11" s="1078"/>
      <c r="F11" s="1078"/>
      <c r="G11" s="1078"/>
      <c r="H11" s="1078"/>
      <c r="I11" s="1078"/>
      <c r="J11" s="1078"/>
      <c r="K11" s="1078"/>
      <c r="L11" s="1078"/>
      <c r="M11" s="1078"/>
      <c r="N11" s="1078"/>
      <c r="O11" s="1078"/>
      <c r="P11" s="1078"/>
      <c r="Q11" s="1078"/>
      <c r="R11" s="1078"/>
      <c r="S11" s="1078"/>
      <c r="T11" s="1078"/>
      <c r="U11" s="1078"/>
      <c r="V11" s="1078"/>
      <c r="W11" s="1078"/>
      <c r="X11" s="1078"/>
      <c r="Y11" s="1078"/>
      <c r="Z11" s="1078"/>
      <c r="AA11" s="1078"/>
      <c r="AB11" s="1078"/>
      <c r="AC11" s="1078" t="s">
        <v>718</v>
      </c>
      <c r="AD11" s="1078"/>
      <c r="AE11" s="1078" t="s">
        <v>777</v>
      </c>
      <c r="AF11" s="1078"/>
      <c r="AG11" s="1078"/>
      <c r="AH11" s="1078"/>
      <c r="AI11" s="1078"/>
      <c r="AJ11" s="1078"/>
    </row>
    <row r="12" spans="1:36" s="298" customFormat="1" ht="14.25">
      <c r="A12" s="1129">
        <v>1</v>
      </c>
      <c r="B12" s="1129"/>
      <c r="C12" s="1129"/>
      <c r="D12" s="1129"/>
      <c r="E12" s="1129"/>
      <c r="F12" s="1129"/>
      <c r="G12" s="1129"/>
      <c r="H12" s="1129"/>
      <c r="I12" s="1129"/>
      <c r="J12" s="1129"/>
      <c r="K12" s="1129"/>
      <c r="L12" s="1129"/>
      <c r="M12" s="1129"/>
      <c r="N12" s="1129"/>
      <c r="O12" s="1129"/>
      <c r="P12" s="1129"/>
      <c r="Q12" s="1129"/>
      <c r="R12" s="1129"/>
      <c r="S12" s="1129"/>
      <c r="T12" s="1129"/>
      <c r="U12" s="1129"/>
      <c r="V12" s="1129">
        <v>3</v>
      </c>
      <c r="W12" s="1129"/>
      <c r="X12" s="1129"/>
      <c r="Y12" s="1129"/>
      <c r="Z12" s="1129"/>
      <c r="AA12" s="1129">
        <v>4</v>
      </c>
      <c r="AB12" s="1129"/>
      <c r="AC12" s="1130">
        <v>2</v>
      </c>
      <c r="AD12" s="1130"/>
      <c r="AE12" s="1130">
        <v>3</v>
      </c>
      <c r="AF12" s="1130">
        <v>5</v>
      </c>
      <c r="AG12" s="1130"/>
      <c r="AH12" s="1130"/>
      <c r="AI12" s="1130"/>
      <c r="AJ12" s="1130"/>
    </row>
    <row r="13" spans="1:36" s="299" customFormat="1" ht="15" customHeight="1">
      <c r="A13" s="1081" t="s">
        <v>778</v>
      </c>
      <c r="B13" s="1081"/>
      <c r="C13" s="1081"/>
      <c r="D13" s="1081"/>
      <c r="E13" s="1081"/>
      <c r="F13" s="1081"/>
      <c r="G13" s="1081"/>
      <c r="H13" s="1081"/>
      <c r="I13" s="1081"/>
      <c r="J13" s="1081"/>
      <c r="K13" s="1081"/>
      <c r="L13" s="1081"/>
      <c r="M13" s="1081"/>
      <c r="N13" s="1081"/>
      <c r="O13" s="1081"/>
      <c r="P13" s="1081"/>
      <c r="Q13" s="1081"/>
      <c r="R13" s="1081"/>
      <c r="S13" s="1081"/>
      <c r="T13" s="1081"/>
      <c r="U13" s="1081"/>
      <c r="V13" s="1081"/>
      <c r="W13" s="1081"/>
      <c r="X13" s="1081"/>
      <c r="Y13" s="1081"/>
      <c r="Z13" s="1081"/>
      <c r="AA13" s="1081"/>
      <c r="AB13" s="1081"/>
      <c r="AC13" s="1082">
        <v>1</v>
      </c>
      <c r="AD13" s="1083"/>
      <c r="AE13" s="1086">
        <v>15418</v>
      </c>
      <c r="AF13" s="1087"/>
      <c r="AG13" s="1087"/>
      <c r="AH13" s="1087"/>
      <c r="AI13" s="1087"/>
      <c r="AJ13" s="1088"/>
    </row>
    <row r="14" spans="1:36" s="299" customFormat="1" ht="15" customHeight="1">
      <c r="A14" s="1092" t="s">
        <v>838</v>
      </c>
      <c r="B14" s="1092"/>
      <c r="C14" s="1092"/>
      <c r="D14" s="1092"/>
      <c r="E14" s="1092"/>
      <c r="F14" s="1092"/>
      <c r="G14" s="1092"/>
      <c r="H14" s="1092"/>
      <c r="I14" s="1092"/>
      <c r="J14" s="1092"/>
      <c r="K14" s="1092"/>
      <c r="L14" s="1092"/>
      <c r="M14" s="1092"/>
      <c r="N14" s="1092"/>
      <c r="O14" s="1092"/>
      <c r="P14" s="1092"/>
      <c r="Q14" s="1092"/>
      <c r="R14" s="1092"/>
      <c r="S14" s="1092"/>
      <c r="T14" s="1092"/>
      <c r="U14" s="1092"/>
      <c r="V14" s="1092"/>
      <c r="W14" s="1092"/>
      <c r="X14" s="1092"/>
      <c r="Y14" s="1092"/>
      <c r="Z14" s="1092"/>
      <c r="AA14" s="1092"/>
      <c r="AB14" s="1092"/>
      <c r="AC14" s="1084"/>
      <c r="AD14" s="1085"/>
      <c r="AE14" s="1089"/>
      <c r="AF14" s="1090"/>
      <c r="AG14" s="1090"/>
      <c r="AH14" s="1090"/>
      <c r="AI14" s="1090"/>
      <c r="AJ14" s="1091"/>
    </row>
    <row r="15" spans="1:36" s="299" customFormat="1" ht="18" customHeight="1">
      <c r="A15" s="1077" t="s">
        <v>779</v>
      </c>
      <c r="B15" s="1077"/>
      <c r="C15" s="1077"/>
      <c r="D15" s="1077"/>
      <c r="E15" s="1077"/>
      <c r="F15" s="1077"/>
      <c r="G15" s="1077"/>
      <c r="H15" s="1077"/>
      <c r="I15" s="1077"/>
      <c r="J15" s="1077"/>
      <c r="K15" s="1077"/>
      <c r="L15" s="1077"/>
      <c r="M15" s="1077"/>
      <c r="N15" s="1077"/>
      <c r="O15" s="1077"/>
      <c r="P15" s="1077"/>
      <c r="Q15" s="1077"/>
      <c r="R15" s="1077"/>
      <c r="S15" s="1077"/>
      <c r="T15" s="1077"/>
      <c r="U15" s="1077"/>
      <c r="V15" s="1077"/>
      <c r="W15" s="1077"/>
      <c r="X15" s="1077"/>
      <c r="Y15" s="1077"/>
      <c r="Z15" s="1077"/>
      <c r="AA15" s="1077"/>
      <c r="AB15" s="1077"/>
      <c r="AC15" s="1078">
        <v>2</v>
      </c>
      <c r="AD15" s="1078"/>
      <c r="AE15" s="1079">
        <v>634</v>
      </c>
      <c r="AF15" s="1079"/>
      <c r="AG15" s="1079"/>
      <c r="AH15" s="1079"/>
      <c r="AI15" s="1079"/>
      <c r="AJ15" s="1079"/>
    </row>
    <row r="16" spans="1:36" s="299" customFormat="1" ht="15" customHeight="1">
      <c r="A16" s="1081" t="s">
        <v>780</v>
      </c>
      <c r="B16" s="1081"/>
      <c r="C16" s="1081"/>
      <c r="D16" s="1081"/>
      <c r="E16" s="1081"/>
      <c r="F16" s="1081"/>
      <c r="G16" s="1081"/>
      <c r="H16" s="1081"/>
      <c r="I16" s="1081"/>
      <c r="J16" s="1081"/>
      <c r="K16" s="1081"/>
      <c r="L16" s="1081"/>
      <c r="M16" s="1081"/>
      <c r="N16" s="1081"/>
      <c r="O16" s="1081"/>
      <c r="P16" s="1081"/>
      <c r="Q16" s="1081"/>
      <c r="R16" s="1081"/>
      <c r="S16" s="1081"/>
      <c r="T16" s="1081"/>
      <c r="U16" s="1081"/>
      <c r="V16" s="1081"/>
      <c r="W16" s="1081"/>
      <c r="X16" s="1081"/>
      <c r="Y16" s="1081"/>
      <c r="Z16" s="1081"/>
      <c r="AA16" s="1081"/>
      <c r="AB16" s="1081"/>
      <c r="AC16" s="1082">
        <v>3</v>
      </c>
      <c r="AD16" s="1083"/>
      <c r="AE16" s="1086">
        <v>423942</v>
      </c>
      <c r="AF16" s="1087"/>
      <c r="AG16" s="1087"/>
      <c r="AH16" s="1087"/>
      <c r="AI16" s="1087"/>
      <c r="AJ16" s="1088"/>
    </row>
    <row r="17" spans="1:36" s="299" customFormat="1" ht="15" customHeight="1">
      <c r="A17" s="1092" t="s">
        <v>839</v>
      </c>
      <c r="B17" s="1092"/>
      <c r="C17" s="1092"/>
      <c r="D17" s="1092"/>
      <c r="E17" s="1092"/>
      <c r="F17" s="1092"/>
      <c r="G17" s="1092"/>
      <c r="H17" s="1092"/>
      <c r="I17" s="1092"/>
      <c r="J17" s="1092"/>
      <c r="K17" s="1092"/>
      <c r="L17" s="1092"/>
      <c r="M17" s="1092"/>
      <c r="N17" s="1092"/>
      <c r="O17" s="1092"/>
      <c r="P17" s="1092"/>
      <c r="Q17" s="1092"/>
      <c r="R17" s="1092"/>
      <c r="S17" s="1092"/>
      <c r="T17" s="1092"/>
      <c r="U17" s="1092"/>
      <c r="V17" s="1092"/>
      <c r="W17" s="1092"/>
      <c r="X17" s="1092"/>
      <c r="Y17" s="1092"/>
      <c r="Z17" s="1092"/>
      <c r="AA17" s="1092"/>
      <c r="AB17" s="1092"/>
      <c r="AC17" s="1084"/>
      <c r="AD17" s="1085"/>
      <c r="AE17" s="1089"/>
      <c r="AF17" s="1090"/>
      <c r="AG17" s="1090"/>
      <c r="AH17" s="1090"/>
      <c r="AI17" s="1090"/>
      <c r="AJ17" s="1091"/>
    </row>
    <row r="18" spans="1:36" s="299" customFormat="1" ht="18" customHeight="1">
      <c r="A18" s="1077" t="s">
        <v>840</v>
      </c>
      <c r="B18" s="1077"/>
      <c r="C18" s="1077"/>
      <c r="D18" s="1077"/>
      <c r="E18" s="1077"/>
      <c r="F18" s="1077"/>
      <c r="G18" s="1077"/>
      <c r="H18" s="1077"/>
      <c r="I18" s="1077"/>
      <c r="J18" s="1077"/>
      <c r="K18" s="1077"/>
      <c r="L18" s="1077"/>
      <c r="M18" s="1077"/>
      <c r="N18" s="1077"/>
      <c r="O18" s="1077"/>
      <c r="P18" s="1077"/>
      <c r="Q18" s="1077"/>
      <c r="R18" s="1077"/>
      <c r="S18" s="1077"/>
      <c r="T18" s="1077"/>
      <c r="U18" s="1077"/>
      <c r="V18" s="1077"/>
      <c r="W18" s="1077"/>
      <c r="X18" s="1077"/>
      <c r="Y18" s="1077"/>
      <c r="Z18" s="1077"/>
      <c r="AA18" s="1077"/>
      <c r="AB18" s="1077"/>
      <c r="AC18" s="1078">
        <v>4</v>
      </c>
      <c r="AD18" s="1078"/>
      <c r="AE18" s="1079">
        <v>108864</v>
      </c>
      <c r="AF18" s="1079"/>
      <c r="AG18" s="1079"/>
      <c r="AH18" s="1079"/>
      <c r="AI18" s="1079"/>
      <c r="AJ18" s="1079"/>
    </row>
    <row r="19" spans="1:36" s="299" customFormat="1" ht="18" customHeight="1">
      <c r="A19" s="1077" t="s">
        <v>841</v>
      </c>
      <c r="B19" s="1077"/>
      <c r="C19" s="1077"/>
      <c r="D19" s="1077"/>
      <c r="E19" s="1077"/>
      <c r="F19" s="1077"/>
      <c r="G19" s="1077"/>
      <c r="H19" s="1077"/>
      <c r="I19" s="1077"/>
      <c r="J19" s="1077"/>
      <c r="K19" s="1077"/>
      <c r="L19" s="1077"/>
      <c r="M19" s="1077"/>
      <c r="N19" s="1077"/>
      <c r="O19" s="1077"/>
      <c r="P19" s="1077"/>
      <c r="Q19" s="1077"/>
      <c r="R19" s="1077"/>
      <c r="S19" s="1077"/>
      <c r="T19" s="1077"/>
      <c r="U19" s="1077"/>
      <c r="V19" s="1077"/>
      <c r="W19" s="1077"/>
      <c r="X19" s="1077"/>
      <c r="Y19" s="1077"/>
      <c r="Z19" s="1077"/>
      <c r="AA19" s="1077"/>
      <c r="AB19" s="1077"/>
      <c r="AC19" s="1078">
        <v>5</v>
      </c>
      <c r="AD19" s="1078"/>
      <c r="AE19" s="1079">
        <v>136387</v>
      </c>
      <c r="AF19" s="1079"/>
      <c r="AG19" s="1079"/>
      <c r="AH19" s="1079"/>
      <c r="AI19" s="1079"/>
      <c r="AJ19" s="1079"/>
    </row>
    <row r="20" spans="1:36" s="299" customFormat="1" ht="18" customHeight="1">
      <c r="A20" s="1104" t="s">
        <v>781</v>
      </c>
      <c r="B20" s="1105"/>
      <c r="C20" s="1105"/>
      <c r="D20" s="1101" t="s">
        <v>782</v>
      </c>
      <c r="E20" s="1094"/>
      <c r="F20" s="1094"/>
      <c r="G20" s="1094"/>
      <c r="H20" s="1094"/>
      <c r="I20" s="1094"/>
      <c r="J20" s="1094"/>
      <c r="K20" s="1094"/>
      <c r="L20" s="1094"/>
      <c r="M20" s="1094"/>
      <c r="N20" s="1094"/>
      <c r="O20" s="1094"/>
      <c r="P20" s="1094"/>
      <c r="Q20" s="1094"/>
      <c r="R20" s="1094"/>
      <c r="S20" s="1094"/>
      <c r="T20" s="1094"/>
      <c r="U20" s="1094"/>
      <c r="V20" s="1094"/>
      <c r="W20" s="1094"/>
      <c r="X20" s="1094"/>
      <c r="Y20" s="1094"/>
      <c r="Z20" s="1094"/>
      <c r="AA20" s="1094"/>
      <c r="AB20" s="1095"/>
      <c r="AC20" s="1078">
        <v>6</v>
      </c>
      <c r="AD20" s="1078"/>
      <c r="AE20" s="1079">
        <v>83337</v>
      </c>
      <c r="AF20" s="1079"/>
      <c r="AG20" s="1079"/>
      <c r="AH20" s="1079"/>
      <c r="AI20" s="1079"/>
      <c r="AJ20" s="1079"/>
    </row>
    <row r="21" spans="1:36" s="299" customFormat="1" ht="18" customHeight="1">
      <c r="A21" s="300"/>
      <c r="B21" s="301"/>
      <c r="C21" s="301"/>
      <c r="D21" s="1101" t="s">
        <v>783</v>
      </c>
      <c r="E21" s="1094"/>
      <c r="F21" s="1094"/>
      <c r="G21" s="1094"/>
      <c r="H21" s="1094"/>
      <c r="I21" s="1094"/>
      <c r="J21" s="1094"/>
      <c r="K21" s="1094"/>
      <c r="L21" s="1094"/>
      <c r="M21" s="1094"/>
      <c r="N21" s="1094"/>
      <c r="O21" s="1094"/>
      <c r="P21" s="1094"/>
      <c r="Q21" s="1094"/>
      <c r="R21" s="1094"/>
      <c r="S21" s="1094"/>
      <c r="T21" s="1094"/>
      <c r="U21" s="1094"/>
      <c r="V21" s="1094"/>
      <c r="W21" s="1094"/>
      <c r="X21" s="1094"/>
      <c r="Y21" s="1094"/>
      <c r="Z21" s="1094"/>
      <c r="AA21" s="1094"/>
      <c r="AB21" s="1095"/>
      <c r="AC21" s="1078">
        <v>7</v>
      </c>
      <c r="AD21" s="1078"/>
      <c r="AE21" s="1079">
        <v>53049</v>
      </c>
      <c r="AF21" s="1079"/>
      <c r="AG21" s="1079"/>
      <c r="AH21" s="1079"/>
      <c r="AI21" s="1079"/>
      <c r="AJ21" s="1079"/>
    </row>
    <row r="22" spans="1:36" s="299" customFormat="1" ht="18" customHeight="1">
      <c r="A22" s="1102" t="s">
        <v>842</v>
      </c>
      <c r="B22" s="1101"/>
      <c r="C22" s="1101"/>
      <c r="D22" s="1101"/>
      <c r="E22" s="1101"/>
      <c r="F22" s="1101"/>
      <c r="G22" s="1101"/>
      <c r="H22" s="1101"/>
      <c r="I22" s="1101"/>
      <c r="J22" s="1101"/>
      <c r="K22" s="1101"/>
      <c r="L22" s="1101"/>
      <c r="M22" s="1101"/>
      <c r="N22" s="1101"/>
      <c r="O22" s="1101"/>
      <c r="P22" s="1101"/>
      <c r="Q22" s="1101"/>
      <c r="R22" s="1101"/>
      <c r="S22" s="1101"/>
      <c r="T22" s="1101"/>
      <c r="U22" s="1101"/>
      <c r="V22" s="1101"/>
      <c r="W22" s="1101"/>
      <c r="X22" s="1101"/>
      <c r="Y22" s="1101"/>
      <c r="Z22" s="1101"/>
      <c r="AA22" s="1101"/>
      <c r="AB22" s="1103"/>
      <c r="AC22" s="1078">
        <v>8</v>
      </c>
      <c r="AD22" s="1078"/>
      <c r="AE22" s="1079">
        <v>73271</v>
      </c>
      <c r="AF22" s="1079"/>
      <c r="AG22" s="1079"/>
      <c r="AH22" s="1079"/>
      <c r="AI22" s="1079"/>
      <c r="AJ22" s="1079"/>
    </row>
    <row r="23" spans="1:36" s="299" customFormat="1" ht="15" customHeight="1">
      <c r="A23" s="1081" t="s">
        <v>784</v>
      </c>
      <c r="B23" s="1081"/>
      <c r="C23" s="1081"/>
      <c r="D23" s="1081"/>
      <c r="E23" s="1081"/>
      <c r="F23" s="1081"/>
      <c r="G23" s="1081"/>
      <c r="H23" s="1081"/>
      <c r="I23" s="1081"/>
      <c r="J23" s="1081"/>
      <c r="K23" s="1081"/>
      <c r="L23" s="1081"/>
      <c r="M23" s="1081"/>
      <c r="N23" s="1081"/>
      <c r="O23" s="1081"/>
      <c r="P23" s="1081"/>
      <c r="Q23" s="1081"/>
      <c r="R23" s="1081"/>
      <c r="S23" s="1081"/>
      <c r="T23" s="1081"/>
      <c r="U23" s="1081"/>
      <c r="V23" s="1081"/>
      <c r="W23" s="1081"/>
      <c r="X23" s="1081"/>
      <c r="Y23" s="1081"/>
      <c r="Z23" s="1081"/>
      <c r="AA23" s="1081"/>
      <c r="AB23" s="1081"/>
      <c r="AC23" s="1082">
        <v>9</v>
      </c>
      <c r="AD23" s="1083"/>
      <c r="AE23" s="1086">
        <v>41090</v>
      </c>
      <c r="AF23" s="1087"/>
      <c r="AG23" s="1087"/>
      <c r="AH23" s="1087"/>
      <c r="AI23" s="1087"/>
      <c r="AJ23" s="1088"/>
    </row>
    <row r="24" spans="1:36" s="299" customFormat="1" ht="15" customHeight="1">
      <c r="A24" s="1092" t="s">
        <v>843</v>
      </c>
      <c r="B24" s="1092"/>
      <c r="C24" s="1092"/>
      <c r="D24" s="1092"/>
      <c r="E24" s="1092"/>
      <c r="F24" s="1092"/>
      <c r="G24" s="1092"/>
      <c r="H24" s="1092"/>
      <c r="I24" s="1092"/>
      <c r="J24" s="1092"/>
      <c r="K24" s="1092"/>
      <c r="L24" s="1092"/>
      <c r="M24" s="1092"/>
      <c r="N24" s="1092"/>
      <c r="O24" s="1092"/>
      <c r="P24" s="1092"/>
      <c r="Q24" s="1092"/>
      <c r="R24" s="1092"/>
      <c r="S24" s="1092"/>
      <c r="T24" s="1092"/>
      <c r="U24" s="1092"/>
      <c r="V24" s="1092"/>
      <c r="W24" s="1092"/>
      <c r="X24" s="1092"/>
      <c r="Y24" s="1092"/>
      <c r="Z24" s="1092"/>
      <c r="AA24" s="1092"/>
      <c r="AB24" s="1092"/>
      <c r="AC24" s="1084"/>
      <c r="AD24" s="1085"/>
      <c r="AE24" s="1089"/>
      <c r="AF24" s="1090"/>
      <c r="AG24" s="1090"/>
      <c r="AH24" s="1090"/>
      <c r="AI24" s="1090"/>
      <c r="AJ24" s="1091"/>
    </row>
    <row r="25" spans="1:36" s="299" customFormat="1" ht="18" customHeight="1">
      <c r="A25" s="1077" t="s">
        <v>844</v>
      </c>
      <c r="B25" s="1077"/>
      <c r="C25" s="1077"/>
      <c r="D25" s="1077"/>
      <c r="E25" s="1077"/>
      <c r="F25" s="1077"/>
      <c r="G25" s="1077"/>
      <c r="H25" s="1077"/>
      <c r="I25" s="1077"/>
      <c r="J25" s="1077"/>
      <c r="K25" s="1077"/>
      <c r="L25" s="1077"/>
      <c r="M25" s="1077"/>
      <c r="N25" s="1077"/>
      <c r="O25" s="1077"/>
      <c r="P25" s="1077"/>
      <c r="Q25" s="1077"/>
      <c r="R25" s="1077"/>
      <c r="S25" s="1077"/>
      <c r="T25" s="1077"/>
      <c r="U25" s="1077"/>
      <c r="V25" s="1077"/>
      <c r="W25" s="1077"/>
      <c r="X25" s="1077"/>
      <c r="Y25" s="1077"/>
      <c r="Z25" s="1077"/>
      <c r="AA25" s="1077"/>
      <c r="AB25" s="1077"/>
      <c r="AC25" s="1078">
        <v>10</v>
      </c>
      <c r="AD25" s="1078"/>
      <c r="AE25" s="1079">
        <v>24883</v>
      </c>
      <c r="AF25" s="1079"/>
      <c r="AG25" s="1079"/>
      <c r="AH25" s="1079"/>
      <c r="AI25" s="1079"/>
      <c r="AJ25" s="1079"/>
    </row>
    <row r="26" spans="1:36" s="299" customFormat="1" ht="18" customHeight="1">
      <c r="A26" s="1077" t="s">
        <v>0</v>
      </c>
      <c r="B26" s="1077"/>
      <c r="C26" s="1077"/>
      <c r="D26" s="1077"/>
      <c r="E26" s="1077"/>
      <c r="F26" s="1077"/>
      <c r="G26" s="1077"/>
      <c r="H26" s="1077"/>
      <c r="I26" s="1077"/>
      <c r="J26" s="1077"/>
      <c r="K26" s="1077"/>
      <c r="L26" s="1077"/>
      <c r="M26" s="1077"/>
      <c r="N26" s="1077"/>
      <c r="O26" s="1077"/>
      <c r="P26" s="1077"/>
      <c r="Q26" s="1077"/>
      <c r="R26" s="1077"/>
      <c r="S26" s="1077"/>
      <c r="T26" s="1077"/>
      <c r="U26" s="1077"/>
      <c r="V26" s="1077"/>
      <c r="W26" s="1077"/>
      <c r="X26" s="1077"/>
      <c r="Y26" s="1077"/>
      <c r="Z26" s="1077"/>
      <c r="AA26" s="1077"/>
      <c r="AB26" s="1077"/>
      <c r="AC26" s="1078">
        <v>11</v>
      </c>
      <c r="AD26" s="1078"/>
      <c r="AE26" s="1079">
        <v>36087</v>
      </c>
      <c r="AF26" s="1079"/>
      <c r="AG26" s="1079"/>
      <c r="AH26" s="1079"/>
      <c r="AI26" s="1079"/>
      <c r="AJ26" s="1079"/>
    </row>
    <row r="27" spans="1:36" s="299" customFormat="1" ht="27.75" customHeight="1">
      <c r="A27" s="1080" t="s">
        <v>1</v>
      </c>
      <c r="B27" s="1080"/>
      <c r="C27" s="1080"/>
      <c r="D27" s="1080"/>
      <c r="E27" s="1080"/>
      <c r="F27" s="1080"/>
      <c r="G27" s="1080"/>
      <c r="H27" s="1080"/>
      <c r="I27" s="1080"/>
      <c r="J27" s="1080"/>
      <c r="K27" s="1080"/>
      <c r="L27" s="1080"/>
      <c r="M27" s="1080"/>
      <c r="N27" s="1080"/>
      <c r="O27" s="1080"/>
      <c r="P27" s="1080"/>
      <c r="Q27" s="1080"/>
      <c r="R27" s="1080"/>
      <c r="S27" s="1080"/>
      <c r="T27" s="1080"/>
      <c r="U27" s="1080"/>
      <c r="V27" s="1080"/>
      <c r="W27" s="1080"/>
      <c r="X27" s="1080"/>
      <c r="Y27" s="1080"/>
      <c r="Z27" s="1080"/>
      <c r="AA27" s="1080"/>
      <c r="AB27" s="1080"/>
      <c r="AC27" s="1078">
        <v>12</v>
      </c>
      <c r="AD27" s="1078"/>
      <c r="AE27" s="1079"/>
      <c r="AF27" s="1079"/>
      <c r="AG27" s="1079"/>
      <c r="AH27" s="1079"/>
      <c r="AI27" s="1079"/>
      <c r="AJ27" s="1079"/>
    </row>
    <row r="28" spans="1:36" s="299" customFormat="1" ht="18" customHeight="1">
      <c r="A28" s="1081" t="s">
        <v>785</v>
      </c>
      <c r="B28" s="1081"/>
      <c r="C28" s="1081"/>
      <c r="D28" s="1081"/>
      <c r="E28" s="1081"/>
      <c r="F28" s="1081"/>
      <c r="G28" s="1081"/>
      <c r="H28" s="1081"/>
      <c r="I28" s="1081"/>
      <c r="J28" s="1081"/>
      <c r="K28" s="1081"/>
      <c r="L28" s="1081"/>
      <c r="M28" s="1081"/>
      <c r="N28" s="1081"/>
      <c r="O28" s="1081"/>
      <c r="P28" s="1081"/>
      <c r="Q28" s="1081"/>
      <c r="R28" s="1081"/>
      <c r="S28" s="1081"/>
      <c r="T28" s="1081"/>
      <c r="U28" s="1081"/>
      <c r="V28" s="1081"/>
      <c r="W28" s="1081"/>
      <c r="X28" s="1081"/>
      <c r="Y28" s="1081"/>
      <c r="Z28" s="1081"/>
      <c r="AA28" s="1081"/>
      <c r="AB28" s="1081"/>
      <c r="AC28" s="1082">
        <v>13</v>
      </c>
      <c r="AD28" s="1083"/>
      <c r="AE28" s="1086">
        <v>108</v>
      </c>
      <c r="AF28" s="1087"/>
      <c r="AG28" s="1087"/>
      <c r="AH28" s="1087"/>
      <c r="AI28" s="1087"/>
      <c r="AJ28" s="1088"/>
    </row>
    <row r="29" spans="1:36" s="299" customFormat="1" ht="18" customHeight="1">
      <c r="A29" s="1092" t="s">
        <v>2</v>
      </c>
      <c r="B29" s="1092"/>
      <c r="C29" s="1092"/>
      <c r="D29" s="1092"/>
      <c r="E29" s="1092"/>
      <c r="F29" s="1092"/>
      <c r="G29" s="1092"/>
      <c r="H29" s="1092"/>
      <c r="I29" s="1092"/>
      <c r="J29" s="1092"/>
      <c r="K29" s="1092"/>
      <c r="L29" s="1092"/>
      <c r="M29" s="1092"/>
      <c r="N29" s="1092"/>
      <c r="O29" s="1092"/>
      <c r="P29" s="1092"/>
      <c r="Q29" s="1092"/>
      <c r="R29" s="1092"/>
      <c r="S29" s="1092"/>
      <c r="T29" s="1092"/>
      <c r="U29" s="1092"/>
      <c r="V29" s="1092"/>
      <c r="W29" s="1092"/>
      <c r="X29" s="1092"/>
      <c r="Y29" s="1092"/>
      <c r="Z29" s="1092"/>
      <c r="AA29" s="1092"/>
      <c r="AB29" s="1092"/>
      <c r="AC29" s="1084"/>
      <c r="AD29" s="1085"/>
      <c r="AE29" s="1089"/>
      <c r="AF29" s="1090"/>
      <c r="AG29" s="1090"/>
      <c r="AH29" s="1090"/>
      <c r="AI29" s="1090"/>
      <c r="AJ29" s="1091"/>
    </row>
    <row r="30" spans="1:36" s="299" customFormat="1" ht="18" customHeight="1">
      <c r="A30" s="1077" t="s">
        <v>3</v>
      </c>
      <c r="B30" s="1077"/>
      <c r="C30" s="1077"/>
      <c r="D30" s="1077"/>
      <c r="E30" s="1077"/>
      <c r="F30" s="1077"/>
      <c r="G30" s="1077"/>
      <c r="H30" s="1077"/>
      <c r="I30" s="1077"/>
      <c r="J30" s="1077"/>
      <c r="K30" s="1077"/>
      <c r="L30" s="1077"/>
      <c r="M30" s="1077"/>
      <c r="N30" s="1077"/>
      <c r="O30" s="1077"/>
      <c r="P30" s="1077"/>
      <c r="Q30" s="1077"/>
      <c r="R30" s="1077"/>
      <c r="S30" s="1077"/>
      <c r="T30" s="1077"/>
      <c r="U30" s="1077"/>
      <c r="V30" s="1077"/>
      <c r="W30" s="1077"/>
      <c r="X30" s="1077"/>
      <c r="Y30" s="1077"/>
      <c r="Z30" s="1077"/>
      <c r="AA30" s="1077"/>
      <c r="AB30" s="1077"/>
      <c r="AC30" s="1078">
        <v>14</v>
      </c>
      <c r="AD30" s="1078"/>
      <c r="AE30" s="1079">
        <v>2879</v>
      </c>
      <c r="AF30" s="1079"/>
      <c r="AG30" s="1079"/>
      <c r="AH30" s="1079"/>
      <c r="AI30" s="1079"/>
      <c r="AJ30" s="1079"/>
    </row>
    <row r="31" spans="1:36" s="299" customFormat="1" ht="18" customHeight="1">
      <c r="A31" s="1077" t="s">
        <v>786</v>
      </c>
      <c r="B31" s="1077"/>
      <c r="C31" s="1077"/>
      <c r="D31" s="1077"/>
      <c r="E31" s="1077"/>
      <c r="F31" s="1077"/>
      <c r="G31" s="1077"/>
      <c r="H31" s="1077"/>
      <c r="I31" s="1077"/>
      <c r="J31" s="1077"/>
      <c r="K31" s="1077"/>
      <c r="L31" s="1077"/>
      <c r="M31" s="1077"/>
      <c r="N31" s="1077"/>
      <c r="O31" s="1077"/>
      <c r="P31" s="1077"/>
      <c r="Q31" s="1077"/>
      <c r="R31" s="1077"/>
      <c r="S31" s="1077"/>
      <c r="T31" s="1077"/>
      <c r="U31" s="1077"/>
      <c r="V31" s="1077"/>
      <c r="W31" s="1077"/>
      <c r="X31" s="1077"/>
      <c r="Y31" s="1077"/>
      <c r="Z31" s="1077"/>
      <c r="AA31" s="1077"/>
      <c r="AB31" s="1077"/>
      <c r="AC31" s="1078">
        <v>15</v>
      </c>
      <c r="AD31" s="1078"/>
      <c r="AE31" s="1079">
        <v>95</v>
      </c>
      <c r="AF31" s="1079"/>
      <c r="AG31" s="1079"/>
      <c r="AH31" s="1079"/>
      <c r="AI31" s="1079"/>
      <c r="AJ31" s="1079"/>
    </row>
    <row r="32" spans="1:36" s="299" customFormat="1" ht="18" customHeight="1">
      <c r="A32" s="1080" t="s">
        <v>4</v>
      </c>
      <c r="B32" s="1080"/>
      <c r="C32" s="1080"/>
      <c r="D32" s="1080"/>
      <c r="E32" s="1080"/>
      <c r="F32" s="1080"/>
      <c r="G32" s="1080"/>
      <c r="H32" s="1080"/>
      <c r="I32" s="1080"/>
      <c r="J32" s="1080"/>
      <c r="K32" s="1080"/>
      <c r="L32" s="1080"/>
      <c r="M32" s="1080"/>
      <c r="N32" s="1080"/>
      <c r="O32" s="1080"/>
      <c r="P32" s="1080"/>
      <c r="Q32" s="1080"/>
      <c r="R32" s="1080"/>
      <c r="S32" s="1080"/>
      <c r="T32" s="1080"/>
      <c r="U32" s="1080"/>
      <c r="V32" s="1080"/>
      <c r="W32" s="1080"/>
      <c r="X32" s="1080"/>
      <c r="Y32" s="1080"/>
      <c r="Z32" s="1080"/>
      <c r="AA32" s="1080"/>
      <c r="AB32" s="1080"/>
      <c r="AC32" s="1078">
        <v>16</v>
      </c>
      <c r="AD32" s="1078"/>
      <c r="AE32" s="1079">
        <v>9008</v>
      </c>
      <c r="AF32" s="1079"/>
      <c r="AG32" s="1079"/>
      <c r="AH32" s="1079"/>
      <c r="AI32" s="1079"/>
      <c r="AJ32" s="1079"/>
    </row>
    <row r="33" spans="1:36" s="299" customFormat="1" ht="18" customHeight="1">
      <c r="A33" s="1081" t="s">
        <v>787</v>
      </c>
      <c r="B33" s="1081"/>
      <c r="C33" s="1081"/>
      <c r="D33" s="1081"/>
      <c r="E33" s="1081"/>
      <c r="F33" s="1081"/>
      <c r="G33" s="1081"/>
      <c r="H33" s="1081"/>
      <c r="I33" s="1081"/>
      <c r="J33" s="1081"/>
      <c r="K33" s="1081"/>
      <c r="L33" s="1081"/>
      <c r="M33" s="1081"/>
      <c r="N33" s="1081"/>
      <c r="O33" s="1081"/>
      <c r="P33" s="1081"/>
      <c r="Q33" s="1081"/>
      <c r="R33" s="1081"/>
      <c r="S33" s="1081"/>
      <c r="T33" s="1081"/>
      <c r="U33" s="1081"/>
      <c r="V33" s="1081"/>
      <c r="W33" s="1081"/>
      <c r="X33" s="1081"/>
      <c r="Y33" s="1081"/>
      <c r="Z33" s="1081"/>
      <c r="AA33" s="1081"/>
      <c r="AB33" s="1081"/>
      <c r="AC33" s="1082">
        <v>17</v>
      </c>
      <c r="AD33" s="1083"/>
      <c r="AE33" s="1086">
        <v>63092</v>
      </c>
      <c r="AF33" s="1087"/>
      <c r="AG33" s="1087"/>
      <c r="AH33" s="1087"/>
      <c r="AI33" s="1087"/>
      <c r="AJ33" s="1088"/>
    </row>
    <row r="34" spans="1:36" s="299" customFormat="1" ht="42" customHeight="1">
      <c r="A34" s="1092" t="s">
        <v>788</v>
      </c>
      <c r="B34" s="1092"/>
      <c r="C34" s="1092"/>
      <c r="D34" s="1092"/>
      <c r="E34" s="1092"/>
      <c r="F34" s="1092"/>
      <c r="G34" s="1092"/>
      <c r="H34" s="1092"/>
      <c r="I34" s="1092"/>
      <c r="J34" s="1092"/>
      <c r="K34" s="1092"/>
      <c r="L34" s="1092"/>
      <c r="M34" s="1092"/>
      <c r="N34" s="1092"/>
      <c r="O34" s="1092"/>
      <c r="P34" s="1092"/>
      <c r="Q34" s="1092"/>
      <c r="R34" s="1092"/>
      <c r="S34" s="1092"/>
      <c r="T34" s="1092"/>
      <c r="U34" s="1092"/>
      <c r="V34" s="1092"/>
      <c r="W34" s="1092"/>
      <c r="X34" s="1092"/>
      <c r="Y34" s="1092"/>
      <c r="Z34" s="1092"/>
      <c r="AA34" s="1092"/>
      <c r="AB34" s="1092"/>
      <c r="AC34" s="1084"/>
      <c r="AD34" s="1085"/>
      <c r="AE34" s="1089"/>
      <c r="AF34" s="1090"/>
      <c r="AG34" s="1090"/>
      <c r="AH34" s="1090"/>
      <c r="AI34" s="1090"/>
      <c r="AJ34" s="1091"/>
    </row>
    <row r="35" spans="1:36" s="299" customFormat="1" ht="27.75" customHeight="1">
      <c r="A35" s="1077" t="s">
        <v>789</v>
      </c>
      <c r="B35" s="1077"/>
      <c r="C35" s="1077"/>
      <c r="D35" s="1077"/>
      <c r="E35" s="1077"/>
      <c r="F35" s="1077"/>
      <c r="G35" s="1077"/>
      <c r="H35" s="1077"/>
      <c r="I35" s="1077"/>
      <c r="J35" s="1077"/>
      <c r="K35" s="1077"/>
      <c r="L35" s="1077"/>
      <c r="M35" s="1077"/>
      <c r="N35" s="1077"/>
      <c r="O35" s="1077"/>
      <c r="P35" s="1077"/>
      <c r="Q35" s="1077"/>
      <c r="R35" s="1077"/>
      <c r="S35" s="1077"/>
      <c r="T35" s="1077"/>
      <c r="U35" s="1077"/>
      <c r="V35" s="1077"/>
      <c r="W35" s="1077"/>
      <c r="X35" s="1077"/>
      <c r="Y35" s="1077"/>
      <c r="Z35" s="1077"/>
      <c r="AA35" s="1077"/>
      <c r="AB35" s="1077"/>
      <c r="AC35" s="1078">
        <v>18</v>
      </c>
      <c r="AD35" s="1078"/>
      <c r="AE35" s="1079">
        <v>43827</v>
      </c>
      <c r="AF35" s="1079"/>
      <c r="AG35" s="1079"/>
      <c r="AH35" s="1079"/>
      <c r="AI35" s="1079"/>
      <c r="AJ35" s="1079"/>
    </row>
    <row r="36" spans="1:36" s="299" customFormat="1" ht="42" customHeight="1">
      <c r="A36" s="1077" t="s">
        <v>790</v>
      </c>
      <c r="B36" s="1077"/>
      <c r="C36" s="1077"/>
      <c r="D36" s="1077"/>
      <c r="E36" s="1077"/>
      <c r="F36" s="1077"/>
      <c r="G36" s="1077"/>
      <c r="H36" s="1077"/>
      <c r="I36" s="1077"/>
      <c r="J36" s="1077"/>
      <c r="K36" s="1077"/>
      <c r="L36" s="1077"/>
      <c r="M36" s="1077"/>
      <c r="N36" s="1077"/>
      <c r="O36" s="1077"/>
      <c r="P36" s="1077"/>
      <c r="Q36" s="1077"/>
      <c r="R36" s="1077"/>
      <c r="S36" s="1077"/>
      <c r="T36" s="1077"/>
      <c r="U36" s="1077"/>
      <c r="V36" s="1077"/>
      <c r="W36" s="1077"/>
      <c r="X36" s="1077"/>
      <c r="Y36" s="1077"/>
      <c r="Z36" s="1077"/>
      <c r="AA36" s="1077"/>
      <c r="AB36" s="1077"/>
      <c r="AC36" s="1078">
        <v>19</v>
      </c>
      <c r="AD36" s="1078"/>
      <c r="AE36" s="1079">
        <v>59084</v>
      </c>
      <c r="AF36" s="1079"/>
      <c r="AG36" s="1079"/>
      <c r="AH36" s="1079"/>
      <c r="AI36" s="1079"/>
      <c r="AJ36" s="1079"/>
    </row>
    <row r="37" spans="1:36" s="299" customFormat="1" ht="45" customHeight="1">
      <c r="A37" s="1077" t="s">
        <v>791</v>
      </c>
      <c r="B37" s="1077"/>
      <c r="C37" s="1077"/>
      <c r="D37" s="1077"/>
      <c r="E37" s="1077"/>
      <c r="F37" s="1077"/>
      <c r="G37" s="1077"/>
      <c r="H37" s="1077"/>
      <c r="I37" s="1077"/>
      <c r="J37" s="1077"/>
      <c r="K37" s="1077"/>
      <c r="L37" s="1077"/>
      <c r="M37" s="1077"/>
      <c r="N37" s="1077"/>
      <c r="O37" s="1077"/>
      <c r="P37" s="1077"/>
      <c r="Q37" s="1077"/>
      <c r="R37" s="1077"/>
      <c r="S37" s="1077"/>
      <c r="T37" s="1077"/>
      <c r="U37" s="1077"/>
      <c r="V37" s="1077"/>
      <c r="W37" s="1077"/>
      <c r="X37" s="1077"/>
      <c r="Y37" s="1077"/>
      <c r="Z37" s="1077"/>
      <c r="AA37" s="1077"/>
      <c r="AB37" s="1077"/>
      <c r="AC37" s="1078">
        <v>20</v>
      </c>
      <c r="AD37" s="1078"/>
      <c r="AE37" s="1079">
        <v>20445</v>
      </c>
      <c r="AF37" s="1079"/>
      <c r="AG37" s="1079"/>
      <c r="AH37" s="1079"/>
      <c r="AI37" s="1079"/>
      <c r="AJ37" s="1079"/>
    </row>
    <row r="38" spans="1:36" s="299" customFormat="1" ht="29.25" customHeight="1">
      <c r="A38" s="1093" t="s">
        <v>792</v>
      </c>
      <c r="B38" s="1094"/>
      <c r="C38" s="1094"/>
      <c r="D38" s="1094"/>
      <c r="E38" s="1094"/>
      <c r="F38" s="1094"/>
      <c r="G38" s="1094"/>
      <c r="H38" s="1094"/>
      <c r="I38" s="1094"/>
      <c r="J38" s="1094"/>
      <c r="K38" s="1094"/>
      <c r="L38" s="1094"/>
      <c r="M38" s="1094"/>
      <c r="N38" s="1094"/>
      <c r="O38" s="1094"/>
      <c r="P38" s="1094"/>
      <c r="Q38" s="1094"/>
      <c r="R38" s="1094"/>
      <c r="S38" s="1094"/>
      <c r="T38" s="1094"/>
      <c r="U38" s="1094"/>
      <c r="V38" s="1094"/>
      <c r="W38" s="1094"/>
      <c r="X38" s="1094"/>
      <c r="Y38" s="1094"/>
      <c r="Z38" s="1094"/>
      <c r="AA38" s="1094"/>
      <c r="AB38" s="1095"/>
      <c r="AC38" s="1096">
        <v>21</v>
      </c>
      <c r="AD38" s="1097"/>
      <c r="AE38" s="1098">
        <v>3500</v>
      </c>
      <c r="AF38" s="1099"/>
      <c r="AG38" s="1099"/>
      <c r="AH38" s="1099"/>
      <c r="AI38" s="1099"/>
      <c r="AJ38" s="1100"/>
    </row>
    <row r="39" spans="1:36" s="299" customFormat="1" ht="15" customHeight="1">
      <c r="A39" s="1081" t="s">
        <v>793</v>
      </c>
      <c r="B39" s="1081"/>
      <c r="C39" s="1081"/>
      <c r="D39" s="1081"/>
      <c r="E39" s="1081"/>
      <c r="F39" s="1081"/>
      <c r="G39" s="1081"/>
      <c r="H39" s="1081"/>
      <c r="I39" s="1081"/>
      <c r="J39" s="1081"/>
      <c r="K39" s="1081"/>
      <c r="L39" s="1081"/>
      <c r="M39" s="1081"/>
      <c r="N39" s="1081"/>
      <c r="O39" s="1081"/>
      <c r="P39" s="1081"/>
      <c r="Q39" s="1081"/>
      <c r="R39" s="1081"/>
      <c r="S39" s="1081"/>
      <c r="T39" s="1081"/>
      <c r="U39" s="1081"/>
      <c r="V39" s="1081"/>
      <c r="W39" s="1081"/>
      <c r="X39" s="1081"/>
      <c r="Y39" s="1081"/>
      <c r="Z39" s="1081"/>
      <c r="AA39" s="1081"/>
      <c r="AB39" s="1081"/>
      <c r="AC39" s="1082">
        <v>22</v>
      </c>
      <c r="AD39" s="1083"/>
      <c r="AE39" s="1086">
        <v>20121</v>
      </c>
      <c r="AF39" s="1087"/>
      <c r="AG39" s="1087"/>
      <c r="AH39" s="1087"/>
      <c r="AI39" s="1087"/>
      <c r="AJ39" s="1088"/>
    </row>
    <row r="40" spans="1:36" s="299" customFormat="1" ht="27.75" customHeight="1">
      <c r="A40" s="1092" t="s">
        <v>794</v>
      </c>
      <c r="B40" s="1092"/>
      <c r="C40" s="1092"/>
      <c r="D40" s="1092"/>
      <c r="E40" s="1092"/>
      <c r="F40" s="1092"/>
      <c r="G40" s="1092"/>
      <c r="H40" s="1092"/>
      <c r="I40" s="1092"/>
      <c r="J40" s="1092"/>
      <c r="K40" s="1092"/>
      <c r="L40" s="1092"/>
      <c r="M40" s="1092"/>
      <c r="N40" s="1092"/>
      <c r="O40" s="1092"/>
      <c r="P40" s="1092"/>
      <c r="Q40" s="1092"/>
      <c r="R40" s="1092"/>
      <c r="S40" s="1092"/>
      <c r="T40" s="1092"/>
      <c r="U40" s="1092"/>
      <c r="V40" s="1092"/>
      <c r="W40" s="1092"/>
      <c r="X40" s="1092"/>
      <c r="Y40" s="1092"/>
      <c r="Z40" s="1092"/>
      <c r="AA40" s="1092"/>
      <c r="AB40" s="1092"/>
      <c r="AC40" s="1084"/>
      <c r="AD40" s="1085"/>
      <c r="AE40" s="1089"/>
      <c r="AF40" s="1090"/>
      <c r="AG40" s="1090"/>
      <c r="AH40" s="1090"/>
      <c r="AI40" s="1090"/>
      <c r="AJ40" s="1091"/>
    </row>
    <row r="41" spans="1:36" s="299" customFormat="1" ht="27.75" customHeight="1">
      <c r="A41" s="1077" t="s">
        <v>795</v>
      </c>
      <c r="B41" s="1077"/>
      <c r="C41" s="1077"/>
      <c r="D41" s="1077"/>
      <c r="E41" s="1077"/>
      <c r="F41" s="1077"/>
      <c r="G41" s="1077"/>
      <c r="H41" s="1077"/>
      <c r="I41" s="1077"/>
      <c r="J41" s="1077"/>
      <c r="K41" s="1077"/>
      <c r="L41" s="1077"/>
      <c r="M41" s="1077"/>
      <c r="N41" s="1077"/>
      <c r="O41" s="1077"/>
      <c r="P41" s="1077"/>
      <c r="Q41" s="1077"/>
      <c r="R41" s="1077"/>
      <c r="S41" s="1077"/>
      <c r="T41" s="1077"/>
      <c r="U41" s="1077"/>
      <c r="V41" s="1077"/>
      <c r="W41" s="1077"/>
      <c r="X41" s="1077"/>
      <c r="Y41" s="1077"/>
      <c r="Z41" s="1077"/>
      <c r="AA41" s="1077"/>
      <c r="AB41" s="1077"/>
      <c r="AC41" s="1078">
        <v>23</v>
      </c>
      <c r="AD41" s="1078"/>
      <c r="AE41" s="1079">
        <v>12709</v>
      </c>
      <c r="AF41" s="1079"/>
      <c r="AG41" s="1079"/>
      <c r="AH41" s="1079"/>
      <c r="AI41" s="1079"/>
      <c r="AJ41" s="1079"/>
    </row>
    <row r="42" spans="1:36" s="299" customFormat="1" ht="27.75" customHeight="1">
      <c r="A42" s="1077" t="s">
        <v>796</v>
      </c>
      <c r="B42" s="1077"/>
      <c r="C42" s="1077"/>
      <c r="D42" s="1077"/>
      <c r="E42" s="1077"/>
      <c r="F42" s="1077"/>
      <c r="G42" s="1077"/>
      <c r="H42" s="1077"/>
      <c r="I42" s="1077"/>
      <c r="J42" s="1077"/>
      <c r="K42" s="1077"/>
      <c r="L42" s="1077"/>
      <c r="M42" s="1077"/>
      <c r="N42" s="1077"/>
      <c r="O42" s="1077"/>
      <c r="P42" s="1077"/>
      <c r="Q42" s="1077"/>
      <c r="R42" s="1077"/>
      <c r="S42" s="1077"/>
      <c r="T42" s="1077"/>
      <c r="U42" s="1077"/>
      <c r="V42" s="1077"/>
      <c r="W42" s="1077"/>
      <c r="X42" s="1077"/>
      <c r="Y42" s="1077"/>
      <c r="Z42" s="1077"/>
      <c r="AA42" s="1077"/>
      <c r="AB42" s="1077"/>
      <c r="AC42" s="1096">
        <v>24</v>
      </c>
      <c r="AD42" s="1097"/>
      <c r="AE42" s="1079">
        <v>18230</v>
      </c>
      <c r="AF42" s="1079"/>
      <c r="AG42" s="1079"/>
      <c r="AH42" s="1079"/>
      <c r="AI42" s="1079"/>
      <c r="AJ42" s="1079"/>
    </row>
    <row r="43" spans="1:36" s="299" customFormat="1" ht="42.75" customHeight="1">
      <c r="A43" s="1077" t="s">
        <v>797</v>
      </c>
      <c r="B43" s="1077"/>
      <c r="C43" s="1077"/>
      <c r="D43" s="1077"/>
      <c r="E43" s="1077"/>
      <c r="F43" s="1077"/>
      <c r="G43" s="1077"/>
      <c r="H43" s="1077"/>
      <c r="I43" s="1077"/>
      <c r="J43" s="1077"/>
      <c r="K43" s="1077"/>
      <c r="L43" s="1077"/>
      <c r="M43" s="1077"/>
      <c r="N43" s="1077"/>
      <c r="O43" s="1077"/>
      <c r="P43" s="1077"/>
      <c r="Q43" s="1077"/>
      <c r="R43" s="1077"/>
      <c r="S43" s="1077"/>
      <c r="T43" s="1077"/>
      <c r="U43" s="1077"/>
      <c r="V43" s="1077"/>
      <c r="W43" s="1077"/>
      <c r="X43" s="1077"/>
      <c r="Y43" s="1077"/>
      <c r="Z43" s="1077"/>
      <c r="AA43" s="1077"/>
      <c r="AB43" s="1077"/>
      <c r="AC43" s="1084">
        <v>25</v>
      </c>
      <c r="AD43" s="1085"/>
      <c r="AE43" s="1079">
        <v>5929</v>
      </c>
      <c r="AF43" s="1079"/>
      <c r="AG43" s="1079"/>
      <c r="AH43" s="1079"/>
      <c r="AI43" s="1079"/>
      <c r="AJ43" s="1079"/>
    </row>
    <row r="44" spans="1:36" s="299" customFormat="1" ht="34.5" customHeight="1">
      <c r="A44" s="1093" t="s">
        <v>798</v>
      </c>
      <c r="B44" s="1094"/>
      <c r="C44" s="1094"/>
      <c r="D44" s="1094"/>
      <c r="E44" s="1094"/>
      <c r="F44" s="1094"/>
      <c r="G44" s="1094"/>
      <c r="H44" s="1094"/>
      <c r="I44" s="1094"/>
      <c r="J44" s="1094"/>
      <c r="K44" s="1094"/>
      <c r="L44" s="1094"/>
      <c r="M44" s="1094"/>
      <c r="N44" s="1094"/>
      <c r="O44" s="1094"/>
      <c r="P44" s="1094"/>
      <c r="Q44" s="1094"/>
      <c r="R44" s="1094"/>
      <c r="S44" s="1094"/>
      <c r="T44" s="1094"/>
      <c r="U44" s="1094"/>
      <c r="V44" s="1094"/>
      <c r="W44" s="1094"/>
      <c r="X44" s="1094"/>
      <c r="Y44" s="1094"/>
      <c r="Z44" s="1094"/>
      <c r="AA44" s="1094"/>
      <c r="AB44" s="1095"/>
      <c r="AC44" s="1078">
        <v>26</v>
      </c>
      <c r="AD44" s="1078"/>
      <c r="AE44" s="1098">
        <v>1015</v>
      </c>
      <c r="AF44" s="1099"/>
      <c r="AG44" s="1099"/>
      <c r="AH44" s="1099"/>
      <c r="AI44" s="1099"/>
      <c r="AJ44" s="1100"/>
    </row>
    <row r="45" spans="1:36" s="299" customFormat="1" ht="15" customHeight="1">
      <c r="A45" s="1081" t="s">
        <v>799</v>
      </c>
      <c r="B45" s="1081"/>
      <c r="C45" s="1081"/>
      <c r="D45" s="1081"/>
      <c r="E45" s="1081"/>
      <c r="F45" s="1081"/>
      <c r="G45" s="1081"/>
      <c r="H45" s="1081"/>
      <c r="I45" s="1081"/>
      <c r="J45" s="1081"/>
      <c r="K45" s="1081"/>
      <c r="L45" s="1081"/>
      <c r="M45" s="1081"/>
      <c r="N45" s="1081"/>
      <c r="O45" s="1081"/>
      <c r="P45" s="1081"/>
      <c r="Q45" s="1081"/>
      <c r="R45" s="1081"/>
      <c r="S45" s="1081"/>
      <c r="T45" s="1081"/>
      <c r="U45" s="1081"/>
      <c r="V45" s="1081"/>
      <c r="W45" s="1081"/>
      <c r="X45" s="1081"/>
      <c r="Y45" s="1081"/>
      <c r="Z45" s="1081"/>
      <c r="AA45" s="1081"/>
      <c r="AB45" s="1081"/>
      <c r="AC45" s="1082">
        <v>27</v>
      </c>
      <c r="AD45" s="1083"/>
      <c r="AE45" s="1086">
        <v>1893</v>
      </c>
      <c r="AF45" s="1087"/>
      <c r="AG45" s="1087"/>
      <c r="AH45" s="1087"/>
      <c r="AI45" s="1087"/>
      <c r="AJ45" s="1088"/>
    </row>
    <row r="46" spans="1:36" s="299" customFormat="1" ht="27.75" customHeight="1">
      <c r="A46" s="1092" t="s">
        <v>5</v>
      </c>
      <c r="B46" s="1092"/>
      <c r="C46" s="1092"/>
      <c r="D46" s="1092"/>
      <c r="E46" s="1092"/>
      <c r="F46" s="1092"/>
      <c r="G46" s="1092"/>
      <c r="H46" s="1092"/>
      <c r="I46" s="1092"/>
      <c r="J46" s="1092"/>
      <c r="K46" s="1092"/>
      <c r="L46" s="1092"/>
      <c r="M46" s="1092"/>
      <c r="N46" s="1092"/>
      <c r="O46" s="1092"/>
      <c r="P46" s="1092"/>
      <c r="Q46" s="1092"/>
      <c r="R46" s="1092"/>
      <c r="S46" s="1092"/>
      <c r="T46" s="1092"/>
      <c r="U46" s="1092"/>
      <c r="V46" s="1092"/>
      <c r="W46" s="1092"/>
      <c r="X46" s="1092"/>
      <c r="Y46" s="1092"/>
      <c r="Z46" s="1092"/>
      <c r="AA46" s="1092"/>
      <c r="AB46" s="1092"/>
      <c r="AC46" s="1084"/>
      <c r="AD46" s="1085"/>
      <c r="AE46" s="1089"/>
      <c r="AF46" s="1090"/>
      <c r="AG46" s="1090"/>
      <c r="AH46" s="1090"/>
      <c r="AI46" s="1090"/>
      <c r="AJ46" s="1091"/>
    </row>
    <row r="47" spans="1:36" s="299" customFormat="1" ht="27.75" customHeight="1">
      <c r="A47" s="1077" t="s">
        <v>795</v>
      </c>
      <c r="B47" s="1077"/>
      <c r="C47" s="1077"/>
      <c r="D47" s="1077"/>
      <c r="E47" s="1077"/>
      <c r="F47" s="1077"/>
      <c r="G47" s="1077"/>
      <c r="H47" s="1077"/>
      <c r="I47" s="1077"/>
      <c r="J47" s="1077"/>
      <c r="K47" s="1077"/>
      <c r="L47" s="1077"/>
      <c r="M47" s="1077"/>
      <c r="N47" s="1077"/>
      <c r="O47" s="1077"/>
      <c r="P47" s="1077"/>
      <c r="Q47" s="1077"/>
      <c r="R47" s="1077"/>
      <c r="S47" s="1077"/>
      <c r="T47" s="1077"/>
      <c r="U47" s="1077"/>
      <c r="V47" s="1077"/>
      <c r="W47" s="1077"/>
      <c r="X47" s="1077"/>
      <c r="Y47" s="1077"/>
      <c r="Z47" s="1077"/>
      <c r="AA47" s="1077"/>
      <c r="AB47" s="1077"/>
      <c r="AC47" s="1078">
        <v>28</v>
      </c>
      <c r="AD47" s="1078"/>
      <c r="AE47" s="1079">
        <v>1315</v>
      </c>
      <c r="AF47" s="1079"/>
      <c r="AG47" s="1079"/>
      <c r="AH47" s="1079"/>
      <c r="AI47" s="1079"/>
      <c r="AJ47" s="1079"/>
    </row>
    <row r="48" spans="1:36" s="299" customFormat="1" ht="27.75" customHeight="1">
      <c r="A48" s="1077" t="s">
        <v>800</v>
      </c>
      <c r="B48" s="1077"/>
      <c r="C48" s="1077"/>
      <c r="D48" s="1077"/>
      <c r="E48" s="1077"/>
      <c r="F48" s="1077"/>
      <c r="G48" s="1077"/>
      <c r="H48" s="1077"/>
      <c r="I48" s="1077"/>
      <c r="J48" s="1077"/>
      <c r="K48" s="1077"/>
      <c r="L48" s="1077"/>
      <c r="M48" s="1077"/>
      <c r="N48" s="1077"/>
      <c r="O48" s="1077"/>
      <c r="P48" s="1077"/>
      <c r="Q48" s="1077"/>
      <c r="R48" s="1077"/>
      <c r="S48" s="1077"/>
      <c r="T48" s="1077"/>
      <c r="U48" s="1077"/>
      <c r="V48" s="1077"/>
      <c r="W48" s="1077"/>
      <c r="X48" s="1077"/>
      <c r="Y48" s="1077"/>
      <c r="Z48" s="1077"/>
      <c r="AA48" s="1077"/>
      <c r="AB48" s="1077"/>
      <c r="AC48" s="1078">
        <v>29</v>
      </c>
      <c r="AD48" s="1078"/>
      <c r="AE48" s="1079">
        <v>1462</v>
      </c>
      <c r="AF48" s="1079"/>
      <c r="AG48" s="1079"/>
      <c r="AH48" s="1079"/>
      <c r="AI48" s="1079"/>
      <c r="AJ48" s="1079"/>
    </row>
    <row r="49" spans="1:36" s="299" customFormat="1" ht="44.25" customHeight="1">
      <c r="A49" s="1077" t="s">
        <v>801</v>
      </c>
      <c r="B49" s="1077"/>
      <c r="C49" s="1077"/>
      <c r="D49" s="1077"/>
      <c r="E49" s="1077"/>
      <c r="F49" s="1077"/>
      <c r="G49" s="1077"/>
      <c r="H49" s="1077"/>
      <c r="I49" s="1077"/>
      <c r="J49" s="1077"/>
      <c r="K49" s="1077"/>
      <c r="L49" s="1077"/>
      <c r="M49" s="1077"/>
      <c r="N49" s="1077"/>
      <c r="O49" s="1077"/>
      <c r="P49" s="1077"/>
      <c r="Q49" s="1077"/>
      <c r="R49" s="1077"/>
      <c r="S49" s="1077"/>
      <c r="T49" s="1077"/>
      <c r="U49" s="1077"/>
      <c r="V49" s="1077"/>
      <c r="W49" s="1077"/>
      <c r="X49" s="1077"/>
      <c r="Y49" s="1077"/>
      <c r="Z49" s="1077"/>
      <c r="AA49" s="1077"/>
      <c r="AB49" s="1077"/>
      <c r="AC49" s="1078">
        <v>30</v>
      </c>
      <c r="AD49" s="1078"/>
      <c r="AE49" s="1079">
        <v>613</v>
      </c>
      <c r="AF49" s="1079"/>
      <c r="AG49" s="1079"/>
      <c r="AH49" s="1079"/>
      <c r="AI49" s="1079"/>
      <c r="AJ49" s="1079"/>
    </row>
    <row r="50" spans="1:36" s="299" customFormat="1" ht="44.25" customHeight="1">
      <c r="A50" s="1093" t="s">
        <v>802</v>
      </c>
      <c r="B50" s="1094"/>
      <c r="C50" s="1094"/>
      <c r="D50" s="1094"/>
      <c r="E50" s="1094"/>
      <c r="F50" s="1094"/>
      <c r="G50" s="1094"/>
      <c r="H50" s="1094"/>
      <c r="I50" s="1094"/>
      <c r="J50" s="1094"/>
      <c r="K50" s="1094"/>
      <c r="L50" s="1094"/>
      <c r="M50" s="1094"/>
      <c r="N50" s="1094"/>
      <c r="O50" s="1094"/>
      <c r="P50" s="1094"/>
      <c r="Q50" s="1094"/>
      <c r="R50" s="1094"/>
      <c r="S50" s="1094"/>
      <c r="T50" s="1094"/>
      <c r="U50" s="1094"/>
      <c r="V50" s="1094"/>
      <c r="W50" s="1094"/>
      <c r="X50" s="1094"/>
      <c r="Y50" s="1094"/>
      <c r="Z50" s="1094"/>
      <c r="AA50" s="1094"/>
      <c r="AB50" s="1095"/>
      <c r="AC50" s="1096">
        <v>31</v>
      </c>
      <c r="AD50" s="1097"/>
      <c r="AE50" s="1098">
        <v>105</v>
      </c>
      <c r="AF50" s="1099"/>
      <c r="AG50" s="1099"/>
      <c r="AH50" s="1099"/>
      <c r="AI50" s="1099"/>
      <c r="AJ50" s="1100"/>
    </row>
    <row r="51" spans="1:36" s="299" customFormat="1" ht="15" customHeight="1">
      <c r="A51" s="1081" t="s">
        <v>803</v>
      </c>
      <c r="B51" s="1081"/>
      <c r="C51" s="1081"/>
      <c r="D51" s="1081"/>
      <c r="E51" s="1081"/>
      <c r="F51" s="1081"/>
      <c r="G51" s="1081"/>
      <c r="H51" s="1081"/>
      <c r="I51" s="1081"/>
      <c r="J51" s="1081"/>
      <c r="K51" s="1081"/>
      <c r="L51" s="1081"/>
      <c r="M51" s="1081"/>
      <c r="N51" s="1081"/>
      <c r="O51" s="1081"/>
      <c r="P51" s="1081"/>
      <c r="Q51" s="1081"/>
      <c r="R51" s="1081"/>
      <c r="S51" s="1081"/>
      <c r="T51" s="1081"/>
      <c r="U51" s="1081"/>
      <c r="V51" s="1081"/>
      <c r="W51" s="1081"/>
      <c r="X51" s="1081"/>
      <c r="Y51" s="1081"/>
      <c r="Z51" s="1081"/>
      <c r="AA51" s="1081"/>
      <c r="AB51" s="1081"/>
      <c r="AC51" s="1082">
        <v>32</v>
      </c>
      <c r="AD51" s="1083"/>
      <c r="AE51" s="1086">
        <v>635</v>
      </c>
      <c r="AF51" s="1087"/>
      <c r="AG51" s="1087"/>
      <c r="AH51" s="1087"/>
      <c r="AI51" s="1087"/>
      <c r="AJ51" s="1088"/>
    </row>
    <row r="52" spans="1:36" s="299" customFormat="1" ht="27.75" customHeight="1">
      <c r="A52" s="1092" t="s">
        <v>804</v>
      </c>
      <c r="B52" s="1092"/>
      <c r="C52" s="1092"/>
      <c r="D52" s="1092"/>
      <c r="E52" s="1092"/>
      <c r="F52" s="1092"/>
      <c r="G52" s="1092"/>
      <c r="H52" s="1092"/>
      <c r="I52" s="1092"/>
      <c r="J52" s="1092"/>
      <c r="K52" s="1092"/>
      <c r="L52" s="1092"/>
      <c r="M52" s="1092"/>
      <c r="N52" s="1092"/>
      <c r="O52" s="1092"/>
      <c r="P52" s="1092"/>
      <c r="Q52" s="1092"/>
      <c r="R52" s="1092"/>
      <c r="S52" s="1092"/>
      <c r="T52" s="1092"/>
      <c r="U52" s="1092"/>
      <c r="V52" s="1092"/>
      <c r="W52" s="1092"/>
      <c r="X52" s="1092"/>
      <c r="Y52" s="1092"/>
      <c r="Z52" s="1092"/>
      <c r="AA52" s="1092"/>
      <c r="AB52" s="1092"/>
      <c r="AC52" s="1084"/>
      <c r="AD52" s="1085"/>
      <c r="AE52" s="1089"/>
      <c r="AF52" s="1090"/>
      <c r="AG52" s="1090"/>
      <c r="AH52" s="1090"/>
      <c r="AI52" s="1090"/>
      <c r="AJ52" s="1091"/>
    </row>
    <row r="53" spans="1:36" s="299" customFormat="1" ht="27.75" customHeight="1">
      <c r="A53" s="1077" t="s">
        <v>805</v>
      </c>
      <c r="B53" s="1077"/>
      <c r="C53" s="1077"/>
      <c r="D53" s="1077"/>
      <c r="E53" s="1077"/>
      <c r="F53" s="1077"/>
      <c r="G53" s="1077"/>
      <c r="H53" s="1077"/>
      <c r="I53" s="1077"/>
      <c r="J53" s="1077"/>
      <c r="K53" s="1077"/>
      <c r="L53" s="1077"/>
      <c r="M53" s="1077"/>
      <c r="N53" s="1077"/>
      <c r="O53" s="1077"/>
      <c r="P53" s="1077"/>
      <c r="Q53" s="1077"/>
      <c r="R53" s="1077"/>
      <c r="S53" s="1077"/>
      <c r="T53" s="1077"/>
      <c r="U53" s="1077"/>
      <c r="V53" s="1077"/>
      <c r="W53" s="1077"/>
      <c r="X53" s="1077"/>
      <c r="Y53" s="1077"/>
      <c r="Z53" s="1077"/>
      <c r="AA53" s="1077"/>
      <c r="AB53" s="1077"/>
      <c r="AC53" s="1078">
        <v>33</v>
      </c>
      <c r="AD53" s="1078"/>
      <c r="AE53" s="1079">
        <v>154</v>
      </c>
      <c r="AF53" s="1079"/>
      <c r="AG53" s="1079"/>
      <c r="AH53" s="1079"/>
      <c r="AI53" s="1079"/>
      <c r="AJ53" s="1079"/>
    </row>
    <row r="54" spans="1:36" s="299" customFormat="1" ht="18" customHeight="1">
      <c r="A54" s="1081" t="s">
        <v>806</v>
      </c>
      <c r="B54" s="1081"/>
      <c r="C54" s="1081"/>
      <c r="D54" s="1081"/>
      <c r="E54" s="1081"/>
      <c r="F54" s="1081"/>
      <c r="G54" s="1081"/>
      <c r="H54" s="1081"/>
      <c r="I54" s="1081"/>
      <c r="J54" s="1081"/>
      <c r="K54" s="1081"/>
      <c r="L54" s="1081"/>
      <c r="M54" s="1081"/>
      <c r="N54" s="1081"/>
      <c r="O54" s="1081"/>
      <c r="P54" s="1081"/>
      <c r="Q54" s="1081"/>
      <c r="R54" s="1081"/>
      <c r="S54" s="1081"/>
      <c r="T54" s="1081"/>
      <c r="U54" s="1081"/>
      <c r="V54" s="1081"/>
      <c r="W54" s="1081"/>
      <c r="X54" s="1081"/>
      <c r="Y54" s="1081"/>
      <c r="Z54" s="1081"/>
      <c r="AA54" s="1081"/>
      <c r="AB54" s="1081"/>
      <c r="AC54" s="1082">
        <v>34</v>
      </c>
      <c r="AD54" s="1083"/>
      <c r="AE54" s="1086"/>
      <c r="AF54" s="1087"/>
      <c r="AG54" s="1087"/>
      <c r="AH54" s="1087"/>
      <c r="AI54" s="1087"/>
      <c r="AJ54" s="1088"/>
    </row>
    <row r="55" spans="1:36" s="299" customFormat="1" ht="18" customHeight="1">
      <c r="A55" s="1092" t="s">
        <v>807</v>
      </c>
      <c r="B55" s="1092"/>
      <c r="C55" s="1092"/>
      <c r="D55" s="1092"/>
      <c r="E55" s="1092"/>
      <c r="F55" s="1092"/>
      <c r="G55" s="1092"/>
      <c r="H55" s="1092"/>
      <c r="I55" s="1092"/>
      <c r="J55" s="1092"/>
      <c r="K55" s="1092"/>
      <c r="L55" s="1092"/>
      <c r="M55" s="1092"/>
      <c r="N55" s="1092"/>
      <c r="O55" s="1092"/>
      <c r="P55" s="1092"/>
      <c r="Q55" s="1092"/>
      <c r="R55" s="1092"/>
      <c r="S55" s="1092"/>
      <c r="T55" s="1092"/>
      <c r="U55" s="1092"/>
      <c r="V55" s="1092"/>
      <c r="W55" s="1092"/>
      <c r="X55" s="1092"/>
      <c r="Y55" s="1092"/>
      <c r="Z55" s="1092"/>
      <c r="AA55" s="1092"/>
      <c r="AB55" s="1092"/>
      <c r="AC55" s="1084"/>
      <c r="AD55" s="1085"/>
      <c r="AE55" s="1089"/>
      <c r="AF55" s="1090"/>
      <c r="AG55" s="1090"/>
      <c r="AH55" s="1090"/>
      <c r="AI55" s="1090"/>
      <c r="AJ55" s="1091"/>
    </row>
    <row r="56" spans="1:36" s="299" customFormat="1" ht="18" customHeight="1">
      <c r="A56" s="1077" t="s">
        <v>808</v>
      </c>
      <c r="B56" s="1077"/>
      <c r="C56" s="1077"/>
      <c r="D56" s="1077"/>
      <c r="E56" s="1077"/>
      <c r="F56" s="1077"/>
      <c r="G56" s="1077"/>
      <c r="H56" s="1077"/>
      <c r="I56" s="1077"/>
      <c r="J56" s="1077"/>
      <c r="K56" s="1077"/>
      <c r="L56" s="1077"/>
      <c r="M56" s="1077"/>
      <c r="N56" s="1077"/>
      <c r="O56" s="1077"/>
      <c r="P56" s="1077"/>
      <c r="Q56" s="1077"/>
      <c r="R56" s="1077"/>
      <c r="S56" s="1077"/>
      <c r="T56" s="1077"/>
      <c r="U56" s="1077"/>
      <c r="V56" s="1077"/>
      <c r="W56" s="1077"/>
      <c r="X56" s="1077"/>
      <c r="Y56" s="1077"/>
      <c r="Z56" s="1077"/>
      <c r="AA56" s="1077"/>
      <c r="AB56" s="1077"/>
      <c r="AC56" s="1078">
        <v>35</v>
      </c>
      <c r="AD56" s="1078"/>
      <c r="AE56" s="1079"/>
      <c r="AF56" s="1079"/>
      <c r="AG56" s="1079"/>
      <c r="AH56" s="1079"/>
      <c r="AI56" s="1079"/>
      <c r="AJ56" s="1079"/>
    </row>
    <row r="57" spans="1:36" s="299" customFormat="1" ht="18" customHeight="1">
      <c r="A57" s="1081" t="s">
        <v>809</v>
      </c>
      <c r="B57" s="1081"/>
      <c r="C57" s="1081"/>
      <c r="D57" s="1081"/>
      <c r="E57" s="1081"/>
      <c r="F57" s="1081"/>
      <c r="G57" s="1081"/>
      <c r="H57" s="1081"/>
      <c r="I57" s="1081"/>
      <c r="J57" s="1081"/>
      <c r="K57" s="1081"/>
      <c r="L57" s="1081"/>
      <c r="M57" s="1081"/>
      <c r="N57" s="1081"/>
      <c r="O57" s="1081"/>
      <c r="P57" s="1081"/>
      <c r="Q57" s="1081"/>
      <c r="R57" s="1081"/>
      <c r="S57" s="1081"/>
      <c r="T57" s="1081"/>
      <c r="U57" s="1081"/>
      <c r="V57" s="1081"/>
      <c r="W57" s="1081"/>
      <c r="X57" s="1081"/>
      <c r="Y57" s="1081"/>
      <c r="Z57" s="1081"/>
      <c r="AA57" s="1081"/>
      <c r="AB57" s="1081"/>
      <c r="AC57" s="1082">
        <v>36</v>
      </c>
      <c r="AD57" s="1083"/>
      <c r="AE57" s="1086"/>
      <c r="AF57" s="1087"/>
      <c r="AG57" s="1087"/>
      <c r="AH57" s="1087"/>
      <c r="AI57" s="1087"/>
      <c r="AJ57" s="1088"/>
    </row>
    <row r="58" spans="1:36" s="299" customFormat="1" ht="24.75" customHeight="1">
      <c r="A58" s="1092" t="s">
        <v>810</v>
      </c>
      <c r="B58" s="1092"/>
      <c r="C58" s="1092"/>
      <c r="D58" s="1092"/>
      <c r="E58" s="1092"/>
      <c r="F58" s="1092"/>
      <c r="G58" s="1092"/>
      <c r="H58" s="1092"/>
      <c r="I58" s="1092"/>
      <c r="J58" s="1092"/>
      <c r="K58" s="1092"/>
      <c r="L58" s="1092"/>
      <c r="M58" s="1092"/>
      <c r="N58" s="1092"/>
      <c r="O58" s="1092"/>
      <c r="P58" s="1092"/>
      <c r="Q58" s="1092"/>
      <c r="R58" s="1092"/>
      <c r="S58" s="1092"/>
      <c r="T58" s="1092"/>
      <c r="U58" s="1092"/>
      <c r="V58" s="1092"/>
      <c r="W58" s="1092"/>
      <c r="X58" s="1092"/>
      <c r="Y58" s="1092"/>
      <c r="Z58" s="1092"/>
      <c r="AA58" s="1092"/>
      <c r="AB58" s="1092"/>
      <c r="AC58" s="1084"/>
      <c r="AD58" s="1085"/>
      <c r="AE58" s="1089"/>
      <c r="AF58" s="1090"/>
      <c r="AG58" s="1090"/>
      <c r="AH58" s="1090"/>
      <c r="AI58" s="1090"/>
      <c r="AJ58" s="1091"/>
    </row>
    <row r="59" spans="1:36" s="299" customFormat="1" ht="18" customHeight="1">
      <c r="A59" s="1077" t="s">
        <v>811</v>
      </c>
      <c r="B59" s="1077"/>
      <c r="C59" s="1077"/>
      <c r="D59" s="1077"/>
      <c r="E59" s="1077"/>
      <c r="F59" s="1077"/>
      <c r="G59" s="1077"/>
      <c r="H59" s="1077"/>
      <c r="I59" s="1077"/>
      <c r="J59" s="1077"/>
      <c r="K59" s="1077"/>
      <c r="L59" s="1077"/>
      <c r="M59" s="1077"/>
      <c r="N59" s="1077"/>
      <c r="O59" s="1077"/>
      <c r="P59" s="1077"/>
      <c r="Q59" s="1077"/>
      <c r="R59" s="1077"/>
      <c r="S59" s="1077"/>
      <c r="T59" s="1077"/>
      <c r="U59" s="1077"/>
      <c r="V59" s="1077"/>
      <c r="W59" s="1077"/>
      <c r="X59" s="1077"/>
      <c r="Y59" s="1077"/>
      <c r="Z59" s="1077"/>
      <c r="AA59" s="1077"/>
      <c r="AB59" s="1077"/>
      <c r="AC59" s="1078">
        <v>37</v>
      </c>
      <c r="AD59" s="1078"/>
      <c r="AE59" s="1079"/>
      <c r="AF59" s="1079"/>
      <c r="AG59" s="1079"/>
      <c r="AH59" s="1079"/>
      <c r="AI59" s="1079"/>
      <c r="AJ59" s="1079"/>
    </row>
    <row r="60" spans="1:36" s="299" customFormat="1" ht="27.75" customHeight="1">
      <c r="A60" s="1077" t="s">
        <v>812</v>
      </c>
      <c r="B60" s="1077"/>
      <c r="C60" s="1077"/>
      <c r="D60" s="1077"/>
      <c r="E60" s="1077"/>
      <c r="F60" s="1077"/>
      <c r="G60" s="1077"/>
      <c r="H60" s="1077"/>
      <c r="I60" s="1077"/>
      <c r="J60" s="1077"/>
      <c r="K60" s="1077"/>
      <c r="L60" s="1077"/>
      <c r="M60" s="1077"/>
      <c r="N60" s="1077"/>
      <c r="O60" s="1077"/>
      <c r="P60" s="1077"/>
      <c r="Q60" s="1077"/>
      <c r="R60" s="1077"/>
      <c r="S60" s="1077"/>
      <c r="T60" s="1077"/>
      <c r="U60" s="1077"/>
      <c r="V60" s="1077"/>
      <c r="W60" s="1077"/>
      <c r="X60" s="1077"/>
      <c r="Y60" s="1077"/>
      <c r="Z60" s="1077"/>
      <c r="AA60" s="1077"/>
      <c r="AB60" s="1077"/>
      <c r="AC60" s="1078">
        <v>38</v>
      </c>
      <c r="AD60" s="1078"/>
      <c r="AE60" s="1079"/>
      <c r="AF60" s="1079"/>
      <c r="AG60" s="1079"/>
      <c r="AH60" s="1079"/>
      <c r="AI60" s="1079"/>
      <c r="AJ60" s="1079"/>
    </row>
    <row r="61" spans="1:36" s="299" customFormat="1" ht="18" customHeight="1">
      <c r="A61" s="1080" t="s">
        <v>6</v>
      </c>
      <c r="B61" s="1080"/>
      <c r="C61" s="1080"/>
      <c r="D61" s="1080"/>
      <c r="E61" s="1080"/>
      <c r="F61" s="1080"/>
      <c r="G61" s="1080"/>
      <c r="H61" s="1080"/>
      <c r="I61" s="1080"/>
      <c r="J61" s="1080"/>
      <c r="K61" s="1080"/>
      <c r="L61" s="1080"/>
      <c r="M61" s="1080"/>
      <c r="N61" s="1080"/>
      <c r="O61" s="1080"/>
      <c r="P61" s="1080"/>
      <c r="Q61" s="1080"/>
      <c r="R61" s="1080"/>
      <c r="S61" s="1080"/>
      <c r="T61" s="1080"/>
      <c r="U61" s="1080"/>
      <c r="V61" s="1080"/>
      <c r="W61" s="1080"/>
      <c r="X61" s="1080"/>
      <c r="Y61" s="1080"/>
      <c r="Z61" s="1080"/>
      <c r="AA61" s="1080"/>
      <c r="AB61" s="1080"/>
      <c r="AC61" s="1078">
        <v>39</v>
      </c>
      <c r="AD61" s="1078"/>
      <c r="AE61" s="1079"/>
      <c r="AF61" s="1079"/>
      <c r="AG61" s="1079"/>
      <c r="AH61" s="1079"/>
      <c r="AI61" s="1079"/>
      <c r="AJ61" s="1079"/>
    </row>
    <row r="62" spans="1:36" s="299" customFormat="1" ht="27.75" customHeight="1">
      <c r="A62" s="1077" t="s">
        <v>813</v>
      </c>
      <c r="B62" s="1077"/>
      <c r="C62" s="1077"/>
      <c r="D62" s="1077"/>
      <c r="E62" s="1077"/>
      <c r="F62" s="1077"/>
      <c r="G62" s="1077"/>
      <c r="H62" s="1077"/>
      <c r="I62" s="1077"/>
      <c r="J62" s="1077"/>
      <c r="K62" s="1077"/>
      <c r="L62" s="1077"/>
      <c r="M62" s="1077"/>
      <c r="N62" s="1077"/>
      <c r="O62" s="1077"/>
      <c r="P62" s="1077"/>
      <c r="Q62" s="1077"/>
      <c r="R62" s="1077"/>
      <c r="S62" s="1077"/>
      <c r="T62" s="1077"/>
      <c r="U62" s="1077"/>
      <c r="V62" s="1077"/>
      <c r="W62" s="1077"/>
      <c r="X62" s="1077"/>
      <c r="Y62" s="1077"/>
      <c r="Z62" s="1077"/>
      <c r="AA62" s="1077"/>
      <c r="AB62" s="1077"/>
      <c r="AC62" s="1078">
        <v>40</v>
      </c>
      <c r="AD62" s="1078"/>
      <c r="AE62" s="1079"/>
      <c r="AF62" s="1079"/>
      <c r="AG62" s="1079"/>
      <c r="AH62" s="1079"/>
      <c r="AI62" s="1079"/>
      <c r="AJ62" s="1079"/>
    </row>
    <row r="63" spans="1:36" s="299" customFormat="1" ht="18" customHeight="1">
      <c r="A63" s="1080" t="s">
        <v>7</v>
      </c>
      <c r="B63" s="1080"/>
      <c r="C63" s="1080"/>
      <c r="D63" s="1080"/>
      <c r="E63" s="1080"/>
      <c r="F63" s="1080"/>
      <c r="G63" s="1080"/>
      <c r="H63" s="1080"/>
      <c r="I63" s="1080"/>
      <c r="J63" s="1080"/>
      <c r="K63" s="1080"/>
      <c r="L63" s="1080"/>
      <c r="M63" s="1080"/>
      <c r="N63" s="1080"/>
      <c r="O63" s="1080"/>
      <c r="P63" s="1080"/>
      <c r="Q63" s="1080"/>
      <c r="R63" s="1080"/>
      <c r="S63" s="1080"/>
      <c r="T63" s="1080"/>
      <c r="U63" s="1080"/>
      <c r="V63" s="1080"/>
      <c r="W63" s="1080"/>
      <c r="X63" s="1080"/>
      <c r="Y63" s="1080"/>
      <c r="Z63" s="1080"/>
      <c r="AA63" s="1080"/>
      <c r="AB63" s="1080"/>
      <c r="AC63" s="1078">
        <v>41</v>
      </c>
      <c r="AD63" s="1078"/>
      <c r="AE63" s="1079">
        <v>2</v>
      </c>
      <c r="AF63" s="1079"/>
      <c r="AG63" s="1079"/>
      <c r="AH63" s="1079"/>
      <c r="AI63" s="1079"/>
      <c r="AJ63" s="1079"/>
    </row>
    <row r="64" spans="1:36" s="299" customFormat="1" ht="27.75" customHeight="1">
      <c r="A64" s="1077" t="s">
        <v>814</v>
      </c>
      <c r="B64" s="1077"/>
      <c r="C64" s="1077"/>
      <c r="D64" s="1077"/>
      <c r="E64" s="1077"/>
      <c r="F64" s="1077"/>
      <c r="G64" s="1077"/>
      <c r="H64" s="1077"/>
      <c r="I64" s="1077"/>
      <c r="J64" s="1077"/>
      <c r="K64" s="1077"/>
      <c r="L64" s="1077"/>
      <c r="M64" s="1077"/>
      <c r="N64" s="1077"/>
      <c r="O64" s="1077"/>
      <c r="P64" s="1077"/>
      <c r="Q64" s="1077"/>
      <c r="R64" s="1077"/>
      <c r="S64" s="1077"/>
      <c r="T64" s="1077"/>
      <c r="U64" s="1077"/>
      <c r="V64" s="1077"/>
      <c r="W64" s="1077"/>
      <c r="X64" s="1077"/>
      <c r="Y64" s="1077"/>
      <c r="Z64" s="1077"/>
      <c r="AA64" s="1077"/>
      <c r="AB64" s="1077"/>
      <c r="AC64" s="1078">
        <v>42</v>
      </c>
      <c r="AD64" s="1078"/>
      <c r="AE64" s="1079"/>
      <c r="AF64" s="1079"/>
      <c r="AG64" s="1079"/>
      <c r="AH64" s="1079"/>
      <c r="AI64" s="1079"/>
      <c r="AJ64" s="1079"/>
    </row>
    <row r="65" spans="1:36" s="299" customFormat="1" ht="18" customHeight="1">
      <c r="A65" s="1126" t="s">
        <v>815</v>
      </c>
      <c r="B65" s="1127"/>
      <c r="C65" s="1127"/>
      <c r="D65" s="1127"/>
      <c r="E65" s="1127"/>
      <c r="F65" s="1127"/>
      <c r="G65" s="1127"/>
      <c r="H65" s="1127"/>
      <c r="I65" s="1127"/>
      <c r="J65" s="1127"/>
      <c r="K65" s="1127"/>
      <c r="L65" s="1127"/>
      <c r="M65" s="1127"/>
      <c r="N65" s="1127"/>
      <c r="O65" s="1127"/>
      <c r="P65" s="1127"/>
      <c r="Q65" s="1127"/>
      <c r="R65" s="1127"/>
      <c r="S65" s="1127"/>
      <c r="T65" s="1127"/>
      <c r="U65" s="1127"/>
      <c r="V65" s="1127"/>
      <c r="W65" s="1127"/>
      <c r="X65" s="1124" t="s">
        <v>816</v>
      </c>
      <c r="Y65" s="1124"/>
      <c r="Z65" s="1124"/>
      <c r="AA65" s="1124"/>
      <c r="AB65" s="1125"/>
      <c r="AC65" s="1078">
        <v>43</v>
      </c>
      <c r="AD65" s="1078"/>
      <c r="AE65" s="1079">
        <v>2130324</v>
      </c>
      <c r="AF65" s="1079"/>
      <c r="AG65" s="1079"/>
      <c r="AH65" s="1079"/>
      <c r="AI65" s="1079"/>
      <c r="AJ65" s="1079"/>
    </row>
    <row r="66" spans="1:36" s="299" customFormat="1" ht="18" customHeight="1">
      <c r="A66" s="1104" t="s">
        <v>817</v>
      </c>
      <c r="B66" s="1105"/>
      <c r="C66" s="1105"/>
      <c r="D66" s="1101" t="s">
        <v>818</v>
      </c>
      <c r="E66" s="1094"/>
      <c r="F66" s="1094"/>
      <c r="G66" s="1094"/>
      <c r="H66" s="1094"/>
      <c r="I66" s="1094"/>
      <c r="J66" s="1094"/>
      <c r="K66" s="1094"/>
      <c r="L66" s="1094"/>
      <c r="M66" s="1094"/>
      <c r="N66" s="1094"/>
      <c r="O66" s="1094"/>
      <c r="P66" s="1094"/>
      <c r="Q66" s="1094"/>
      <c r="R66" s="1094"/>
      <c r="S66" s="1094"/>
      <c r="T66" s="1094"/>
      <c r="U66" s="1094"/>
      <c r="V66" s="1094"/>
      <c r="W66" s="1094"/>
      <c r="X66" s="1094"/>
      <c r="Y66" s="1094"/>
      <c r="Z66" s="1094"/>
      <c r="AA66" s="1094"/>
      <c r="AB66" s="1095"/>
      <c r="AC66" s="1078">
        <v>44</v>
      </c>
      <c r="AD66" s="1078"/>
      <c r="AE66" s="1079">
        <v>53565</v>
      </c>
      <c r="AF66" s="1079"/>
      <c r="AG66" s="1079"/>
      <c r="AH66" s="1079"/>
      <c r="AI66" s="1079"/>
      <c r="AJ66" s="1079"/>
    </row>
    <row r="67" spans="1:36" s="299" customFormat="1" ht="18" customHeight="1">
      <c r="A67" s="300"/>
      <c r="B67" s="301"/>
      <c r="C67" s="301"/>
      <c r="D67" s="1101" t="s">
        <v>819</v>
      </c>
      <c r="E67" s="1094"/>
      <c r="F67" s="1094"/>
      <c r="G67" s="1094"/>
      <c r="H67" s="1094"/>
      <c r="I67" s="1094"/>
      <c r="J67" s="1094"/>
      <c r="K67" s="1094"/>
      <c r="L67" s="1094"/>
      <c r="M67" s="1094"/>
      <c r="N67" s="1094"/>
      <c r="O67" s="1094"/>
      <c r="P67" s="1094"/>
      <c r="Q67" s="1094"/>
      <c r="R67" s="1094"/>
      <c r="S67" s="1094"/>
      <c r="T67" s="1094"/>
      <c r="U67" s="1094"/>
      <c r="V67" s="1094"/>
      <c r="W67" s="1094"/>
      <c r="X67" s="1094"/>
      <c r="Y67" s="1094"/>
      <c r="Z67" s="1094"/>
      <c r="AA67" s="1094"/>
      <c r="AB67" s="1095"/>
      <c r="AC67" s="1078">
        <v>45</v>
      </c>
      <c r="AD67" s="1078"/>
      <c r="AE67" s="1079">
        <v>2076759</v>
      </c>
      <c r="AF67" s="1079"/>
      <c r="AG67" s="1079"/>
      <c r="AH67" s="1079"/>
      <c r="AI67" s="1079"/>
      <c r="AJ67" s="1079"/>
    </row>
    <row r="68" spans="1:36" s="299" customFormat="1" ht="18" customHeight="1">
      <c r="A68" s="1080" t="s">
        <v>820</v>
      </c>
      <c r="B68" s="1080"/>
      <c r="C68" s="1080"/>
      <c r="D68" s="1080"/>
      <c r="E68" s="1080"/>
      <c r="F68" s="1080"/>
      <c r="G68" s="1080"/>
      <c r="H68" s="1080"/>
      <c r="I68" s="1080"/>
      <c r="J68" s="1080"/>
      <c r="K68" s="1080"/>
      <c r="L68" s="1080"/>
      <c r="M68" s="1080"/>
      <c r="N68" s="1080"/>
      <c r="O68" s="1080"/>
      <c r="P68" s="1080"/>
      <c r="Q68" s="1080"/>
      <c r="R68" s="1080"/>
      <c r="S68" s="1080"/>
      <c r="T68" s="1080"/>
      <c r="U68" s="1080"/>
      <c r="V68" s="1080"/>
      <c r="W68" s="1080"/>
      <c r="X68" s="1080"/>
      <c r="Y68" s="1080"/>
      <c r="Z68" s="1080"/>
      <c r="AA68" s="1080"/>
      <c r="AB68" s="1080"/>
      <c r="AC68" s="1078">
        <v>46</v>
      </c>
      <c r="AD68" s="1078"/>
      <c r="AE68" s="1079">
        <v>52705</v>
      </c>
      <c r="AF68" s="1079"/>
      <c r="AG68" s="1079"/>
      <c r="AH68" s="1079"/>
      <c r="AI68" s="1079"/>
      <c r="AJ68" s="1079"/>
    </row>
    <row r="69" spans="1:36" s="299" customFormat="1" ht="18" customHeight="1">
      <c r="A69" s="1077" t="s">
        <v>821</v>
      </c>
      <c r="B69" s="1077"/>
      <c r="C69" s="1077"/>
      <c r="D69" s="1077"/>
      <c r="E69" s="1077"/>
      <c r="F69" s="1077"/>
      <c r="G69" s="1077"/>
      <c r="H69" s="1077"/>
      <c r="I69" s="1077"/>
      <c r="J69" s="1077"/>
      <c r="K69" s="1077"/>
      <c r="L69" s="1077"/>
      <c r="M69" s="1077"/>
      <c r="N69" s="1077"/>
      <c r="O69" s="1077"/>
      <c r="P69" s="1077"/>
      <c r="Q69" s="1077"/>
      <c r="R69" s="1077"/>
      <c r="S69" s="1077"/>
      <c r="T69" s="1077"/>
      <c r="U69" s="1077"/>
      <c r="V69" s="1077"/>
      <c r="W69" s="1077"/>
      <c r="X69" s="1077"/>
      <c r="Y69" s="1077"/>
      <c r="Z69" s="1077"/>
      <c r="AA69" s="1077"/>
      <c r="AB69" s="1077"/>
      <c r="AC69" s="1078">
        <v>47</v>
      </c>
      <c r="AD69" s="1078"/>
      <c r="AE69" s="1079">
        <v>35916</v>
      </c>
      <c r="AF69" s="1079"/>
      <c r="AG69" s="1079"/>
      <c r="AH69" s="1079"/>
      <c r="AI69" s="1079"/>
      <c r="AJ69" s="1079"/>
    </row>
    <row r="70" spans="1:36" s="299" customFormat="1" ht="18" customHeight="1">
      <c r="A70" s="1080" t="s">
        <v>822</v>
      </c>
      <c r="B70" s="1080"/>
      <c r="C70" s="1080"/>
      <c r="D70" s="1080"/>
      <c r="E70" s="1080"/>
      <c r="F70" s="1080"/>
      <c r="G70" s="1080"/>
      <c r="H70" s="1080"/>
      <c r="I70" s="1080"/>
      <c r="J70" s="1080"/>
      <c r="K70" s="1080"/>
      <c r="L70" s="1080"/>
      <c r="M70" s="1080"/>
      <c r="N70" s="1080"/>
      <c r="O70" s="1080"/>
      <c r="P70" s="1080"/>
      <c r="Q70" s="1080"/>
      <c r="R70" s="1080"/>
      <c r="S70" s="1080"/>
      <c r="T70" s="1080"/>
      <c r="U70" s="1080"/>
      <c r="V70" s="1080"/>
      <c r="W70" s="1080"/>
      <c r="X70" s="1080"/>
      <c r="Y70" s="1080"/>
      <c r="Z70" s="1080"/>
      <c r="AA70" s="1080"/>
      <c r="AB70" s="1080"/>
      <c r="AC70" s="1078">
        <v>48</v>
      </c>
      <c r="AD70" s="1078"/>
      <c r="AE70" s="1079"/>
      <c r="AF70" s="1079"/>
      <c r="AG70" s="1079"/>
      <c r="AH70" s="1079"/>
      <c r="AI70" s="1079"/>
      <c r="AJ70" s="1079"/>
    </row>
    <row r="71" spans="1:36" s="299" customFormat="1" ht="18" customHeight="1">
      <c r="A71" s="1077" t="s">
        <v>823</v>
      </c>
      <c r="B71" s="1077"/>
      <c r="C71" s="1077"/>
      <c r="D71" s="1077"/>
      <c r="E71" s="1077"/>
      <c r="F71" s="1077"/>
      <c r="G71" s="1077"/>
      <c r="H71" s="1077"/>
      <c r="I71" s="1077"/>
      <c r="J71" s="1077"/>
      <c r="K71" s="1077"/>
      <c r="L71" s="1077"/>
      <c r="M71" s="1077"/>
      <c r="N71" s="1077"/>
      <c r="O71" s="1077"/>
      <c r="P71" s="1077"/>
      <c r="Q71" s="1077"/>
      <c r="R71" s="1077"/>
      <c r="S71" s="1077"/>
      <c r="T71" s="1077"/>
      <c r="U71" s="1077"/>
      <c r="V71" s="1077"/>
      <c r="W71" s="1077"/>
      <c r="X71" s="1077"/>
      <c r="Y71" s="1077"/>
      <c r="Z71" s="1077"/>
      <c r="AA71" s="1077"/>
      <c r="AB71" s="1077"/>
      <c r="AC71" s="1078">
        <v>49</v>
      </c>
      <c r="AD71" s="1078"/>
      <c r="AE71" s="1079"/>
      <c r="AF71" s="1079"/>
      <c r="AG71" s="1079"/>
      <c r="AH71" s="1079"/>
      <c r="AI71" s="1079"/>
      <c r="AJ71" s="1079"/>
    </row>
    <row r="72" spans="1:36" s="299" customFormat="1" ht="27.75" customHeight="1">
      <c r="A72" s="1080" t="s">
        <v>824</v>
      </c>
      <c r="B72" s="1080"/>
      <c r="C72" s="1080"/>
      <c r="D72" s="1080"/>
      <c r="E72" s="1080"/>
      <c r="F72" s="1080"/>
      <c r="G72" s="1080"/>
      <c r="H72" s="1080"/>
      <c r="I72" s="1080"/>
      <c r="J72" s="1080"/>
      <c r="K72" s="1080"/>
      <c r="L72" s="1080"/>
      <c r="M72" s="1080"/>
      <c r="N72" s="1080"/>
      <c r="O72" s="1080"/>
      <c r="P72" s="1080"/>
      <c r="Q72" s="1080"/>
      <c r="R72" s="1080"/>
      <c r="S72" s="1080"/>
      <c r="T72" s="1080"/>
      <c r="U72" s="1080"/>
      <c r="V72" s="1080"/>
      <c r="W72" s="1080"/>
      <c r="X72" s="1080"/>
      <c r="Y72" s="1080"/>
      <c r="Z72" s="1080"/>
      <c r="AA72" s="1080"/>
      <c r="AB72" s="1080"/>
      <c r="AC72" s="1078">
        <v>50</v>
      </c>
      <c r="AD72" s="1078"/>
      <c r="AE72" s="1079"/>
      <c r="AF72" s="1079"/>
      <c r="AG72" s="1079"/>
      <c r="AH72" s="1079"/>
      <c r="AI72" s="1079"/>
      <c r="AJ72" s="1079"/>
    </row>
    <row r="73" spans="1:36" s="299" customFormat="1" ht="27.75" customHeight="1">
      <c r="A73" s="1080" t="s">
        <v>825</v>
      </c>
      <c r="B73" s="1080"/>
      <c r="C73" s="1080"/>
      <c r="D73" s="1080"/>
      <c r="E73" s="1080"/>
      <c r="F73" s="1080"/>
      <c r="G73" s="1080"/>
      <c r="H73" s="1080"/>
      <c r="I73" s="1080"/>
      <c r="J73" s="1080"/>
      <c r="K73" s="1080"/>
      <c r="L73" s="1080"/>
      <c r="M73" s="1080"/>
      <c r="N73" s="1080"/>
      <c r="O73" s="1080"/>
      <c r="P73" s="1080"/>
      <c r="Q73" s="1080"/>
      <c r="R73" s="1080"/>
      <c r="S73" s="1080"/>
      <c r="T73" s="1080"/>
      <c r="U73" s="1080"/>
      <c r="V73" s="1080"/>
      <c r="W73" s="1080"/>
      <c r="X73" s="1080"/>
      <c r="Y73" s="1080"/>
      <c r="Z73" s="1080"/>
      <c r="AA73" s="1080"/>
      <c r="AB73" s="1080"/>
      <c r="AC73" s="1078">
        <v>51</v>
      </c>
      <c r="AD73" s="1078"/>
      <c r="AE73" s="1079"/>
      <c r="AF73" s="1079"/>
      <c r="AG73" s="1079"/>
      <c r="AH73" s="1079"/>
      <c r="AI73" s="1079"/>
      <c r="AJ73" s="1079"/>
    </row>
    <row r="74" spans="1:36" s="299" customFormat="1" ht="27.75" customHeight="1">
      <c r="A74" s="1080" t="s">
        <v>826</v>
      </c>
      <c r="B74" s="1080"/>
      <c r="C74" s="1080"/>
      <c r="D74" s="1080"/>
      <c r="E74" s="1080"/>
      <c r="F74" s="1080"/>
      <c r="G74" s="1080"/>
      <c r="H74" s="1080"/>
      <c r="I74" s="1080"/>
      <c r="J74" s="1080"/>
      <c r="K74" s="1080"/>
      <c r="L74" s="1080"/>
      <c r="M74" s="1080"/>
      <c r="N74" s="1080"/>
      <c r="O74" s="1080"/>
      <c r="P74" s="1080"/>
      <c r="Q74" s="1080"/>
      <c r="R74" s="1080"/>
      <c r="S74" s="1080"/>
      <c r="T74" s="1080"/>
      <c r="U74" s="1080"/>
      <c r="V74" s="1080"/>
      <c r="W74" s="1080"/>
      <c r="X74" s="1080"/>
      <c r="Y74" s="1080"/>
      <c r="Z74" s="1080"/>
      <c r="AA74" s="1080"/>
      <c r="AB74" s="1080"/>
      <c r="AC74" s="1078">
        <v>52</v>
      </c>
      <c r="AD74" s="1078"/>
      <c r="AE74" s="1079"/>
      <c r="AF74" s="1079"/>
      <c r="AG74" s="1079"/>
      <c r="AH74" s="1079"/>
      <c r="AI74" s="1079"/>
      <c r="AJ74" s="1079"/>
    </row>
    <row r="75" spans="1:36" s="299" customFormat="1" ht="27.75" customHeight="1">
      <c r="A75" s="1080" t="s">
        <v>827</v>
      </c>
      <c r="B75" s="1080"/>
      <c r="C75" s="1080"/>
      <c r="D75" s="1080"/>
      <c r="E75" s="1080"/>
      <c r="F75" s="1080"/>
      <c r="G75" s="1080"/>
      <c r="H75" s="1080"/>
      <c r="I75" s="1080"/>
      <c r="J75" s="1080"/>
      <c r="K75" s="1080"/>
      <c r="L75" s="1080"/>
      <c r="M75" s="1080"/>
      <c r="N75" s="1080"/>
      <c r="O75" s="1080"/>
      <c r="P75" s="1080"/>
      <c r="Q75" s="1080"/>
      <c r="R75" s="1080"/>
      <c r="S75" s="1080"/>
      <c r="T75" s="1080"/>
      <c r="U75" s="1080"/>
      <c r="V75" s="1080"/>
      <c r="W75" s="1080"/>
      <c r="X75" s="1080"/>
      <c r="Y75" s="1080"/>
      <c r="Z75" s="1080"/>
      <c r="AA75" s="1080"/>
      <c r="AB75" s="1080"/>
      <c r="AC75" s="1078">
        <v>53</v>
      </c>
      <c r="AD75" s="1078"/>
      <c r="AE75" s="1079"/>
      <c r="AF75" s="1079"/>
      <c r="AG75" s="1079"/>
      <c r="AH75" s="1079"/>
      <c r="AI75" s="1079"/>
      <c r="AJ75" s="1079"/>
    </row>
    <row r="76" spans="1:36" s="299" customFormat="1" ht="27.75" customHeight="1">
      <c r="A76" s="1080" t="s">
        <v>8</v>
      </c>
      <c r="B76" s="1080"/>
      <c r="C76" s="1080"/>
      <c r="D76" s="1080"/>
      <c r="E76" s="1080"/>
      <c r="F76" s="1080"/>
      <c r="G76" s="1080"/>
      <c r="H76" s="1080"/>
      <c r="I76" s="1080"/>
      <c r="J76" s="1080"/>
      <c r="K76" s="1080"/>
      <c r="L76" s="1080"/>
      <c r="M76" s="1080"/>
      <c r="N76" s="1080"/>
      <c r="O76" s="1080"/>
      <c r="P76" s="1080"/>
      <c r="Q76" s="1080"/>
      <c r="R76" s="1080"/>
      <c r="S76" s="1080"/>
      <c r="T76" s="1080"/>
      <c r="U76" s="1080"/>
      <c r="V76" s="1080"/>
      <c r="W76" s="1080"/>
      <c r="X76" s="1080"/>
      <c r="Y76" s="1080"/>
      <c r="Z76" s="1080"/>
      <c r="AA76" s="1080"/>
      <c r="AB76" s="1080"/>
      <c r="AC76" s="1078">
        <v>54</v>
      </c>
      <c r="AD76" s="1078"/>
      <c r="AE76" s="1079"/>
      <c r="AF76" s="1079"/>
      <c r="AG76" s="1079"/>
      <c r="AH76" s="1079"/>
      <c r="AI76" s="1079"/>
      <c r="AJ76" s="1079"/>
    </row>
    <row r="77" spans="1:36" s="299" customFormat="1" ht="27.75" customHeight="1">
      <c r="A77" s="1080" t="s">
        <v>9</v>
      </c>
      <c r="B77" s="1080"/>
      <c r="C77" s="1080"/>
      <c r="D77" s="1080"/>
      <c r="E77" s="1080"/>
      <c r="F77" s="1080"/>
      <c r="G77" s="1080"/>
      <c r="H77" s="1080"/>
      <c r="I77" s="1080"/>
      <c r="J77" s="1080"/>
      <c r="K77" s="1080"/>
      <c r="L77" s="1080"/>
      <c r="M77" s="1080"/>
      <c r="N77" s="1080"/>
      <c r="O77" s="1080"/>
      <c r="P77" s="1080"/>
      <c r="Q77" s="1080"/>
      <c r="R77" s="1080"/>
      <c r="S77" s="1080"/>
      <c r="T77" s="1080"/>
      <c r="U77" s="1080"/>
      <c r="V77" s="1080"/>
      <c r="W77" s="1080"/>
      <c r="X77" s="1080"/>
      <c r="Y77" s="1080"/>
      <c r="Z77" s="1080"/>
      <c r="AA77" s="1080"/>
      <c r="AB77" s="1080"/>
      <c r="AC77" s="1078">
        <v>55</v>
      </c>
      <c r="AD77" s="1078"/>
      <c r="AE77" s="1079"/>
      <c r="AF77" s="1079"/>
      <c r="AG77" s="1079"/>
      <c r="AH77" s="1079"/>
      <c r="AI77" s="1079"/>
      <c r="AJ77" s="1079"/>
    </row>
    <row r="78" spans="1:36" s="299" customFormat="1" ht="27.75" customHeight="1">
      <c r="A78" s="1080" t="s">
        <v>10</v>
      </c>
      <c r="B78" s="1080"/>
      <c r="C78" s="1080"/>
      <c r="D78" s="1080"/>
      <c r="E78" s="1080"/>
      <c r="F78" s="1080"/>
      <c r="G78" s="1080"/>
      <c r="H78" s="1080"/>
      <c r="I78" s="1080"/>
      <c r="J78" s="1080"/>
      <c r="K78" s="1080"/>
      <c r="L78" s="1080"/>
      <c r="M78" s="1080"/>
      <c r="N78" s="1080"/>
      <c r="O78" s="1080"/>
      <c r="P78" s="1080"/>
      <c r="Q78" s="1080"/>
      <c r="R78" s="1080"/>
      <c r="S78" s="1080"/>
      <c r="T78" s="1080"/>
      <c r="U78" s="1080"/>
      <c r="V78" s="1080"/>
      <c r="W78" s="1080"/>
      <c r="X78" s="1080"/>
      <c r="Y78" s="1080"/>
      <c r="Z78" s="1080"/>
      <c r="AA78" s="1080"/>
      <c r="AB78" s="1080"/>
      <c r="AC78" s="1078">
        <v>56</v>
      </c>
      <c r="AD78" s="1078"/>
      <c r="AE78" s="1079"/>
      <c r="AF78" s="1079"/>
      <c r="AG78" s="1079"/>
      <c r="AH78" s="1079"/>
      <c r="AI78" s="1079"/>
      <c r="AJ78" s="1079"/>
    </row>
    <row r="79" spans="1:36" s="299" customFormat="1" ht="27.75" customHeight="1">
      <c r="A79" s="1080" t="s">
        <v>11</v>
      </c>
      <c r="B79" s="1080"/>
      <c r="C79" s="1080"/>
      <c r="D79" s="1080"/>
      <c r="E79" s="1080"/>
      <c r="F79" s="1080"/>
      <c r="G79" s="1080"/>
      <c r="H79" s="1080"/>
      <c r="I79" s="1080"/>
      <c r="J79" s="1080"/>
      <c r="K79" s="1080"/>
      <c r="L79" s="1080"/>
      <c r="M79" s="1080"/>
      <c r="N79" s="1080"/>
      <c r="O79" s="1080"/>
      <c r="P79" s="1080"/>
      <c r="Q79" s="1080"/>
      <c r="R79" s="1080"/>
      <c r="S79" s="1080"/>
      <c r="T79" s="1080"/>
      <c r="U79" s="1080"/>
      <c r="V79" s="1080"/>
      <c r="W79" s="1080"/>
      <c r="X79" s="1080"/>
      <c r="Y79" s="1080"/>
      <c r="Z79" s="1080"/>
      <c r="AA79" s="1080"/>
      <c r="AB79" s="1080"/>
      <c r="AC79" s="1078">
        <v>57</v>
      </c>
      <c r="AD79" s="1078"/>
      <c r="AE79" s="1079"/>
      <c r="AF79" s="1079"/>
      <c r="AG79" s="1079"/>
      <c r="AH79" s="1079"/>
      <c r="AI79" s="1079"/>
      <c r="AJ79" s="1079"/>
    </row>
    <row r="80" spans="1:36" s="299" customFormat="1" ht="27.75" customHeight="1">
      <c r="A80" s="1109" t="s">
        <v>12</v>
      </c>
      <c r="B80" s="1110"/>
      <c r="C80" s="1110"/>
      <c r="D80" s="1110"/>
      <c r="E80" s="1110"/>
      <c r="F80" s="1110"/>
      <c r="G80" s="1110"/>
      <c r="H80" s="1110"/>
      <c r="I80" s="1110"/>
      <c r="J80" s="1110"/>
      <c r="K80" s="1110"/>
      <c r="L80" s="1110"/>
      <c r="M80" s="1110"/>
      <c r="N80" s="1110"/>
      <c r="O80" s="1110"/>
      <c r="P80" s="1110"/>
      <c r="Q80" s="1110"/>
      <c r="R80" s="1110"/>
      <c r="S80" s="1110"/>
      <c r="T80" s="1110"/>
      <c r="U80" s="1110"/>
      <c r="V80" s="1110"/>
      <c r="W80" s="1110"/>
      <c r="X80" s="1110"/>
      <c r="Y80" s="1110"/>
      <c r="Z80" s="1110"/>
      <c r="AA80" s="1110"/>
      <c r="AB80" s="1111"/>
      <c r="AC80" s="1078">
        <v>58</v>
      </c>
      <c r="AD80" s="1078"/>
      <c r="AE80" s="1098"/>
      <c r="AF80" s="1099"/>
      <c r="AG80" s="1099"/>
      <c r="AH80" s="1099"/>
      <c r="AI80" s="1099"/>
      <c r="AJ80" s="1100"/>
    </row>
    <row r="81" spans="1:36" s="299" customFormat="1" ht="18" customHeight="1">
      <c r="A81" s="1109" t="s">
        <v>13</v>
      </c>
      <c r="B81" s="1110"/>
      <c r="C81" s="1110"/>
      <c r="D81" s="1110"/>
      <c r="E81" s="1110"/>
      <c r="F81" s="1110"/>
      <c r="G81" s="1110"/>
      <c r="H81" s="1110"/>
      <c r="I81" s="1110"/>
      <c r="J81" s="1110"/>
      <c r="K81" s="1110"/>
      <c r="L81" s="1110"/>
      <c r="M81" s="1110"/>
      <c r="N81" s="1110"/>
      <c r="O81" s="1110"/>
      <c r="P81" s="1110"/>
      <c r="Q81" s="1110"/>
      <c r="R81" s="1110"/>
      <c r="S81" s="1110"/>
      <c r="T81" s="1110"/>
      <c r="U81" s="1110"/>
      <c r="V81" s="1110"/>
      <c r="W81" s="1110"/>
      <c r="X81" s="1110"/>
      <c r="Y81" s="1110"/>
      <c r="Z81" s="1110"/>
      <c r="AA81" s="1110"/>
      <c r="AB81" s="1111"/>
      <c r="AC81" s="1078">
        <v>59</v>
      </c>
      <c r="AD81" s="1078"/>
      <c r="AE81" s="1098"/>
      <c r="AF81" s="1099"/>
      <c r="AG81" s="1099"/>
      <c r="AH81" s="1099"/>
      <c r="AI81" s="1099"/>
      <c r="AJ81" s="1100"/>
    </row>
    <row r="82" spans="1:36" s="299" customFormat="1" ht="18" customHeight="1">
      <c r="A82" s="1109" t="s">
        <v>14</v>
      </c>
      <c r="B82" s="1110"/>
      <c r="C82" s="1110"/>
      <c r="D82" s="1110"/>
      <c r="E82" s="1110"/>
      <c r="F82" s="1110"/>
      <c r="G82" s="1110"/>
      <c r="H82" s="1110"/>
      <c r="I82" s="1110"/>
      <c r="J82" s="1110"/>
      <c r="K82" s="1110"/>
      <c r="L82" s="1110"/>
      <c r="M82" s="1110"/>
      <c r="N82" s="1110"/>
      <c r="O82" s="1110"/>
      <c r="P82" s="1110"/>
      <c r="Q82" s="1110"/>
      <c r="R82" s="1110"/>
      <c r="S82" s="1110"/>
      <c r="T82" s="1110"/>
      <c r="U82" s="1110"/>
      <c r="V82" s="1110"/>
      <c r="W82" s="1110"/>
      <c r="X82" s="1110"/>
      <c r="Y82" s="1110"/>
      <c r="Z82" s="1110"/>
      <c r="AA82" s="1110"/>
      <c r="AB82" s="1111"/>
      <c r="AC82" s="1078">
        <v>60</v>
      </c>
      <c r="AD82" s="1078"/>
      <c r="AE82" s="1098"/>
      <c r="AF82" s="1099"/>
      <c r="AG82" s="1099"/>
      <c r="AH82" s="1099"/>
      <c r="AI82" s="1099"/>
      <c r="AJ82" s="1100"/>
    </row>
    <row r="83" spans="1:36" s="299" customFormat="1" ht="18" customHeight="1">
      <c r="A83" s="1109" t="s">
        <v>15</v>
      </c>
      <c r="B83" s="1110"/>
      <c r="C83" s="1110"/>
      <c r="D83" s="1110"/>
      <c r="E83" s="1110"/>
      <c r="F83" s="1110"/>
      <c r="G83" s="1110"/>
      <c r="H83" s="1110"/>
      <c r="I83" s="1110"/>
      <c r="J83" s="1110"/>
      <c r="K83" s="1110"/>
      <c r="L83" s="1110"/>
      <c r="M83" s="1110"/>
      <c r="N83" s="1110"/>
      <c r="O83" s="1110"/>
      <c r="P83" s="1110"/>
      <c r="Q83" s="1110"/>
      <c r="R83" s="1110"/>
      <c r="S83" s="1110"/>
      <c r="T83" s="1110"/>
      <c r="U83" s="1110"/>
      <c r="V83" s="1110"/>
      <c r="W83" s="1110"/>
      <c r="X83" s="1110"/>
      <c r="Y83" s="1110"/>
      <c r="Z83" s="1110"/>
      <c r="AA83" s="1110"/>
      <c r="AB83" s="1111"/>
      <c r="AC83" s="1078">
        <v>61</v>
      </c>
      <c r="AD83" s="1078"/>
      <c r="AE83" s="1098"/>
      <c r="AF83" s="1099"/>
      <c r="AG83" s="1099"/>
      <c r="AH83" s="1099"/>
      <c r="AI83" s="1099"/>
      <c r="AJ83" s="1100"/>
    </row>
    <row r="84" spans="1:36" s="299" customFormat="1" ht="18" customHeight="1">
      <c r="A84" s="1109" t="s">
        <v>16</v>
      </c>
      <c r="B84" s="1110"/>
      <c r="C84" s="1110"/>
      <c r="D84" s="1110"/>
      <c r="E84" s="1110"/>
      <c r="F84" s="1110"/>
      <c r="G84" s="1110"/>
      <c r="H84" s="1110"/>
      <c r="I84" s="1110"/>
      <c r="J84" s="1110"/>
      <c r="K84" s="1110"/>
      <c r="L84" s="1110"/>
      <c r="M84" s="1110"/>
      <c r="N84" s="1110"/>
      <c r="O84" s="1110"/>
      <c r="P84" s="1110"/>
      <c r="Q84" s="1110"/>
      <c r="R84" s="1110"/>
      <c r="S84" s="1110"/>
      <c r="T84" s="1110"/>
      <c r="U84" s="1110"/>
      <c r="V84" s="1110"/>
      <c r="W84" s="1110"/>
      <c r="X84" s="1110"/>
      <c r="Y84" s="1110"/>
      <c r="Z84" s="1110"/>
      <c r="AA84" s="1110"/>
      <c r="AB84" s="1111"/>
      <c r="AC84" s="1078">
        <v>62</v>
      </c>
      <c r="AD84" s="1078"/>
      <c r="AE84" s="1098"/>
      <c r="AF84" s="1099"/>
      <c r="AG84" s="1099"/>
      <c r="AH84" s="1099"/>
      <c r="AI84" s="1099"/>
      <c r="AJ84" s="1100"/>
    </row>
    <row r="85" spans="1:36" s="299" customFormat="1" ht="18" customHeight="1">
      <c r="A85" s="1109" t="s">
        <v>17</v>
      </c>
      <c r="B85" s="1110"/>
      <c r="C85" s="1110"/>
      <c r="D85" s="1110"/>
      <c r="E85" s="1110"/>
      <c r="F85" s="1110"/>
      <c r="G85" s="1110"/>
      <c r="H85" s="1110"/>
      <c r="I85" s="1110"/>
      <c r="J85" s="1110"/>
      <c r="K85" s="1110"/>
      <c r="L85" s="1110"/>
      <c r="M85" s="1110"/>
      <c r="N85" s="1110"/>
      <c r="O85" s="1110"/>
      <c r="P85" s="1110"/>
      <c r="Q85" s="1110"/>
      <c r="R85" s="1110"/>
      <c r="S85" s="1110"/>
      <c r="T85" s="1110"/>
      <c r="U85" s="1110"/>
      <c r="V85" s="1110"/>
      <c r="W85" s="1110"/>
      <c r="X85" s="1110"/>
      <c r="Y85" s="1110"/>
      <c r="Z85" s="1110"/>
      <c r="AA85" s="1110"/>
      <c r="AB85" s="1111"/>
      <c r="AC85" s="1078">
        <v>63</v>
      </c>
      <c r="AD85" s="1078"/>
      <c r="AE85" s="1098"/>
      <c r="AF85" s="1099"/>
      <c r="AG85" s="1099"/>
      <c r="AH85" s="1099"/>
      <c r="AI85" s="1099"/>
      <c r="AJ85" s="1100"/>
    </row>
    <row r="86" spans="1:36" s="299" customFormat="1" ht="18" customHeight="1">
      <c r="A86" s="1109" t="s">
        <v>18</v>
      </c>
      <c r="B86" s="1110"/>
      <c r="C86" s="1110"/>
      <c r="D86" s="1110"/>
      <c r="E86" s="1110"/>
      <c r="F86" s="1110"/>
      <c r="G86" s="1110"/>
      <c r="H86" s="1110"/>
      <c r="I86" s="1110"/>
      <c r="J86" s="1110"/>
      <c r="K86" s="1110"/>
      <c r="L86" s="1110"/>
      <c r="M86" s="1110"/>
      <c r="N86" s="1110"/>
      <c r="O86" s="1110"/>
      <c r="P86" s="1110"/>
      <c r="Q86" s="1110"/>
      <c r="R86" s="1110"/>
      <c r="S86" s="1110"/>
      <c r="T86" s="1110"/>
      <c r="U86" s="1110"/>
      <c r="V86" s="1110"/>
      <c r="W86" s="1110"/>
      <c r="X86" s="1110"/>
      <c r="Y86" s="1110"/>
      <c r="Z86" s="1110"/>
      <c r="AA86" s="1110"/>
      <c r="AB86" s="1111"/>
      <c r="AC86" s="1078">
        <v>64</v>
      </c>
      <c r="AD86" s="1078"/>
      <c r="AE86" s="1098"/>
      <c r="AF86" s="1099"/>
      <c r="AG86" s="1099"/>
      <c r="AH86" s="1099"/>
      <c r="AI86" s="1099"/>
      <c r="AJ86" s="1100"/>
    </row>
    <row r="87" spans="1:36" s="299" customFormat="1" ht="27.75" customHeight="1">
      <c r="A87" s="1109" t="s">
        <v>19</v>
      </c>
      <c r="B87" s="1110"/>
      <c r="C87" s="1110"/>
      <c r="D87" s="1110"/>
      <c r="E87" s="1110"/>
      <c r="F87" s="1110"/>
      <c r="G87" s="1110"/>
      <c r="H87" s="1110"/>
      <c r="I87" s="1110"/>
      <c r="J87" s="1110"/>
      <c r="K87" s="1110"/>
      <c r="L87" s="1110"/>
      <c r="M87" s="1110"/>
      <c r="N87" s="1110"/>
      <c r="O87" s="1110"/>
      <c r="P87" s="1110"/>
      <c r="Q87" s="1110"/>
      <c r="R87" s="1110"/>
      <c r="S87" s="1110"/>
      <c r="T87" s="1110"/>
      <c r="U87" s="1110"/>
      <c r="V87" s="1110"/>
      <c r="W87" s="1110"/>
      <c r="X87" s="1110"/>
      <c r="Y87" s="1110"/>
      <c r="Z87" s="1110"/>
      <c r="AA87" s="1110"/>
      <c r="AB87" s="1111"/>
      <c r="AC87" s="1078">
        <v>65</v>
      </c>
      <c r="AD87" s="1078"/>
      <c r="AE87" s="1098"/>
      <c r="AF87" s="1099"/>
      <c r="AG87" s="1099"/>
      <c r="AH87" s="1099"/>
      <c r="AI87" s="1099"/>
      <c r="AJ87" s="1100"/>
    </row>
    <row r="88" spans="1:36" s="299" customFormat="1" ht="27.75" customHeight="1">
      <c r="A88" s="1109" t="s">
        <v>20</v>
      </c>
      <c r="B88" s="1110"/>
      <c r="C88" s="1110"/>
      <c r="D88" s="1110"/>
      <c r="E88" s="1110"/>
      <c r="F88" s="1110"/>
      <c r="G88" s="1110"/>
      <c r="H88" s="1110"/>
      <c r="I88" s="1110"/>
      <c r="J88" s="1110"/>
      <c r="K88" s="1110"/>
      <c r="L88" s="1110"/>
      <c r="M88" s="1110"/>
      <c r="N88" s="1110"/>
      <c r="O88" s="1110"/>
      <c r="P88" s="1110"/>
      <c r="Q88" s="1110"/>
      <c r="R88" s="1110"/>
      <c r="S88" s="1110"/>
      <c r="T88" s="1110"/>
      <c r="U88" s="1110"/>
      <c r="V88" s="1110"/>
      <c r="W88" s="1110"/>
      <c r="X88" s="1110"/>
      <c r="Y88" s="1110"/>
      <c r="Z88" s="1110"/>
      <c r="AA88" s="1110"/>
      <c r="AB88" s="1111"/>
      <c r="AC88" s="1078">
        <v>66</v>
      </c>
      <c r="AD88" s="1078"/>
      <c r="AE88" s="1098"/>
      <c r="AF88" s="1099"/>
      <c r="AG88" s="1099"/>
      <c r="AH88" s="1099"/>
      <c r="AI88" s="1099"/>
      <c r="AJ88" s="1100"/>
    </row>
    <row r="89" spans="1:36" s="299" customFormat="1" ht="15" customHeight="1">
      <c r="A89" s="1109" t="s">
        <v>828</v>
      </c>
      <c r="B89" s="1110"/>
      <c r="C89" s="1110"/>
      <c r="D89" s="1110"/>
      <c r="E89" s="1110"/>
      <c r="F89" s="1110"/>
      <c r="G89" s="1110"/>
      <c r="H89" s="1110"/>
      <c r="I89" s="1110"/>
      <c r="J89" s="1110"/>
      <c r="K89" s="1110"/>
      <c r="L89" s="1110"/>
      <c r="M89" s="1110"/>
      <c r="N89" s="1110"/>
      <c r="O89" s="1110"/>
      <c r="P89" s="1110"/>
      <c r="Q89" s="1110"/>
      <c r="R89" s="1110"/>
      <c r="S89" s="1110"/>
      <c r="T89" s="1110"/>
      <c r="U89" s="1110"/>
      <c r="V89" s="1110"/>
      <c r="W89" s="1110"/>
      <c r="X89" s="1110"/>
      <c r="Y89" s="1110"/>
      <c r="Z89" s="1110"/>
      <c r="AA89" s="1110"/>
      <c r="AB89" s="1111"/>
      <c r="AC89" s="1082">
        <v>67</v>
      </c>
      <c r="AD89" s="1083"/>
      <c r="AE89" s="1086"/>
      <c r="AF89" s="1087"/>
      <c r="AG89" s="1087"/>
      <c r="AH89" s="1087"/>
      <c r="AI89" s="1087"/>
      <c r="AJ89" s="1088"/>
    </row>
    <row r="90" spans="1:36" s="299" customFormat="1" ht="15" customHeight="1">
      <c r="A90" s="1112" t="s">
        <v>829</v>
      </c>
      <c r="B90" s="1113"/>
      <c r="C90" s="1113"/>
      <c r="D90" s="1113"/>
      <c r="E90" s="1113"/>
      <c r="F90" s="1113"/>
      <c r="G90" s="1113"/>
      <c r="H90" s="1113"/>
      <c r="I90" s="1113"/>
      <c r="J90" s="1113"/>
      <c r="K90" s="1113"/>
      <c r="L90" s="1113"/>
      <c r="M90" s="1113"/>
      <c r="N90" s="1113"/>
      <c r="O90" s="1113"/>
      <c r="P90" s="1113"/>
      <c r="Q90" s="1113"/>
      <c r="R90" s="1113"/>
      <c r="S90" s="1113"/>
      <c r="T90" s="1113"/>
      <c r="U90" s="1113"/>
      <c r="V90" s="1113"/>
      <c r="W90" s="1113"/>
      <c r="X90" s="1113"/>
      <c r="Y90" s="1113"/>
      <c r="Z90" s="1113"/>
      <c r="AA90" s="1113"/>
      <c r="AB90" s="1114"/>
      <c r="AC90" s="1084"/>
      <c r="AD90" s="1085"/>
      <c r="AE90" s="1089"/>
      <c r="AF90" s="1090"/>
      <c r="AG90" s="1090"/>
      <c r="AH90" s="1090"/>
      <c r="AI90" s="1090"/>
      <c r="AJ90" s="1091"/>
    </row>
    <row r="91" spans="1:36" s="299" customFormat="1" ht="18" customHeight="1">
      <c r="A91" s="1115" t="s">
        <v>21</v>
      </c>
      <c r="B91" s="1116"/>
      <c r="C91" s="1116"/>
      <c r="D91" s="1116"/>
      <c r="E91" s="1116"/>
      <c r="F91" s="1116"/>
      <c r="G91" s="1116"/>
      <c r="H91" s="1116"/>
      <c r="I91" s="1116"/>
      <c r="J91" s="1116"/>
      <c r="K91" s="1116"/>
      <c r="L91" s="1116"/>
      <c r="M91" s="1116"/>
      <c r="N91" s="1116"/>
      <c r="O91" s="1116"/>
      <c r="P91" s="1116"/>
      <c r="Q91" s="1116"/>
      <c r="R91" s="1116"/>
      <c r="S91" s="1116"/>
      <c r="T91" s="1116"/>
      <c r="U91" s="1116"/>
      <c r="V91" s="1116"/>
      <c r="W91" s="1116"/>
      <c r="X91" s="1116"/>
      <c r="Y91" s="1116"/>
      <c r="Z91" s="1116"/>
      <c r="AA91" s="1116"/>
      <c r="AB91" s="1117"/>
      <c r="AC91" s="1096">
        <v>68</v>
      </c>
      <c r="AD91" s="1097"/>
      <c r="AE91" s="1098"/>
      <c r="AF91" s="1099"/>
      <c r="AG91" s="1099"/>
      <c r="AH91" s="1099"/>
      <c r="AI91" s="1099"/>
      <c r="AJ91" s="1100"/>
    </row>
    <row r="92" spans="1:36" s="299" customFormat="1" ht="18" customHeight="1">
      <c r="A92" s="1115" t="s">
        <v>830</v>
      </c>
      <c r="B92" s="1116"/>
      <c r="C92" s="1116"/>
      <c r="D92" s="1116"/>
      <c r="E92" s="1116"/>
      <c r="F92" s="1116"/>
      <c r="G92" s="1116"/>
      <c r="H92" s="1116"/>
      <c r="I92" s="1116"/>
      <c r="J92" s="1116"/>
      <c r="K92" s="1116"/>
      <c r="L92" s="1116"/>
      <c r="M92" s="1116"/>
      <c r="N92" s="1116"/>
      <c r="O92" s="1116"/>
      <c r="P92" s="1116"/>
      <c r="Q92" s="1116"/>
      <c r="R92" s="1116"/>
      <c r="S92" s="1116"/>
      <c r="T92" s="1116"/>
      <c r="U92" s="1116"/>
      <c r="V92" s="1116"/>
      <c r="W92" s="1116"/>
      <c r="X92" s="1116"/>
      <c r="Y92" s="1116"/>
      <c r="Z92" s="1116"/>
      <c r="AA92" s="1116"/>
      <c r="AB92" s="1117"/>
      <c r="AC92" s="1096">
        <v>69</v>
      </c>
      <c r="AD92" s="1097"/>
      <c r="AE92" s="1098"/>
      <c r="AF92" s="1099"/>
      <c r="AG92" s="1099"/>
      <c r="AH92" s="1099"/>
      <c r="AI92" s="1099"/>
      <c r="AJ92" s="1100"/>
    </row>
    <row r="93" spans="1:36" s="299" customFormat="1" ht="18" customHeight="1">
      <c r="A93" s="1115" t="s">
        <v>831</v>
      </c>
      <c r="B93" s="1116"/>
      <c r="C93" s="1116"/>
      <c r="D93" s="1116"/>
      <c r="E93" s="1116"/>
      <c r="F93" s="1116"/>
      <c r="G93" s="1116"/>
      <c r="H93" s="1116"/>
      <c r="I93" s="1116"/>
      <c r="J93" s="1116"/>
      <c r="K93" s="1116"/>
      <c r="L93" s="1116"/>
      <c r="M93" s="1116"/>
      <c r="N93" s="1116"/>
      <c r="O93" s="1116"/>
      <c r="P93" s="1116"/>
      <c r="Q93" s="1116"/>
      <c r="R93" s="1116"/>
      <c r="S93" s="1116"/>
      <c r="T93" s="1116"/>
      <c r="U93" s="1116"/>
      <c r="V93" s="1116"/>
      <c r="W93" s="1116"/>
      <c r="X93" s="1116"/>
      <c r="Y93" s="1116"/>
      <c r="Z93" s="1116"/>
      <c r="AA93" s="1116"/>
      <c r="AB93" s="1117"/>
      <c r="AC93" s="1096">
        <v>70</v>
      </c>
      <c r="AD93" s="1097"/>
      <c r="AE93" s="1098"/>
      <c r="AF93" s="1099"/>
      <c r="AG93" s="1099"/>
      <c r="AH93" s="1099"/>
      <c r="AI93" s="1099"/>
      <c r="AJ93" s="1100"/>
    </row>
    <row r="94" spans="1:36" s="299" customFormat="1" ht="27" customHeight="1">
      <c r="A94" s="1115" t="s">
        <v>832</v>
      </c>
      <c r="B94" s="1116"/>
      <c r="C94" s="1116"/>
      <c r="D94" s="1116"/>
      <c r="E94" s="1116"/>
      <c r="F94" s="1116"/>
      <c r="G94" s="1116"/>
      <c r="H94" s="1116"/>
      <c r="I94" s="1116"/>
      <c r="J94" s="1116"/>
      <c r="K94" s="1116"/>
      <c r="L94" s="1116"/>
      <c r="M94" s="1116"/>
      <c r="N94" s="1116"/>
      <c r="O94" s="1116"/>
      <c r="P94" s="1116"/>
      <c r="Q94" s="1116"/>
      <c r="R94" s="1116"/>
      <c r="S94" s="1116"/>
      <c r="T94" s="1116"/>
      <c r="U94" s="1116"/>
      <c r="V94" s="1116"/>
      <c r="W94" s="1116"/>
      <c r="X94" s="1116"/>
      <c r="Y94" s="1116"/>
      <c r="Z94" s="1116"/>
      <c r="AA94" s="1116"/>
      <c r="AB94" s="1117"/>
      <c r="AC94" s="1082">
        <v>71</v>
      </c>
      <c r="AD94" s="1083"/>
      <c r="AE94" s="1086"/>
      <c r="AF94" s="1087"/>
      <c r="AG94" s="1087"/>
      <c r="AH94" s="1087"/>
      <c r="AI94" s="1087"/>
      <c r="AJ94" s="1088"/>
    </row>
    <row r="95" spans="1:36" s="299" customFormat="1" ht="15" customHeight="1">
      <c r="A95" s="1112" t="s">
        <v>833</v>
      </c>
      <c r="B95" s="1113"/>
      <c r="C95" s="1113"/>
      <c r="D95" s="1113"/>
      <c r="E95" s="1113"/>
      <c r="F95" s="1113"/>
      <c r="G95" s="1113"/>
      <c r="H95" s="1113"/>
      <c r="I95" s="1113"/>
      <c r="J95" s="1113"/>
      <c r="K95" s="1113"/>
      <c r="L95" s="1113"/>
      <c r="M95" s="1113"/>
      <c r="N95" s="1113"/>
      <c r="O95" s="1113"/>
      <c r="P95" s="1113"/>
      <c r="Q95" s="1113"/>
      <c r="R95" s="1113"/>
      <c r="S95" s="1113"/>
      <c r="T95" s="1113"/>
      <c r="U95" s="1113"/>
      <c r="V95" s="1113"/>
      <c r="W95" s="1113"/>
      <c r="X95" s="1113"/>
      <c r="Y95" s="1113"/>
      <c r="Z95" s="1113"/>
      <c r="AA95" s="1113"/>
      <c r="AB95" s="1114"/>
      <c r="AC95" s="1084"/>
      <c r="AD95" s="1085"/>
      <c r="AE95" s="1089"/>
      <c r="AF95" s="1090"/>
      <c r="AG95" s="1090"/>
      <c r="AH95" s="1090"/>
      <c r="AI95" s="1090"/>
      <c r="AJ95" s="1091"/>
    </row>
    <row r="96" spans="1:36" s="299" customFormat="1" ht="18" customHeight="1">
      <c r="A96" s="1115" t="s">
        <v>834</v>
      </c>
      <c r="B96" s="1116"/>
      <c r="C96" s="1116"/>
      <c r="D96" s="1116"/>
      <c r="E96" s="1116"/>
      <c r="F96" s="1116"/>
      <c r="G96" s="1116"/>
      <c r="H96" s="1116"/>
      <c r="I96" s="1116"/>
      <c r="J96" s="1116"/>
      <c r="K96" s="1116"/>
      <c r="L96" s="1116"/>
      <c r="M96" s="1116"/>
      <c r="N96" s="1116"/>
      <c r="O96" s="1116"/>
      <c r="P96" s="1116"/>
      <c r="Q96" s="1116"/>
      <c r="R96" s="1116"/>
      <c r="S96" s="1116"/>
      <c r="T96" s="1116"/>
      <c r="U96" s="1116"/>
      <c r="V96" s="1116"/>
      <c r="W96" s="1116"/>
      <c r="X96" s="1116"/>
      <c r="Y96" s="1116"/>
      <c r="Z96" s="1116"/>
      <c r="AA96" s="1116"/>
      <c r="AB96" s="1117"/>
      <c r="AC96" s="1096">
        <v>72</v>
      </c>
      <c r="AD96" s="1097"/>
      <c r="AE96" s="1098"/>
      <c r="AF96" s="1099"/>
      <c r="AG96" s="1099"/>
      <c r="AH96" s="1099"/>
      <c r="AI96" s="1099"/>
      <c r="AJ96" s="1100"/>
    </row>
    <row r="97" spans="1:36" s="299" customFormat="1" ht="27" customHeight="1">
      <c r="A97" s="1115" t="s">
        <v>835</v>
      </c>
      <c r="B97" s="1116"/>
      <c r="C97" s="1116"/>
      <c r="D97" s="1116"/>
      <c r="E97" s="1116"/>
      <c r="F97" s="1116"/>
      <c r="G97" s="1116"/>
      <c r="H97" s="1116"/>
      <c r="I97" s="1116"/>
      <c r="J97" s="1116"/>
      <c r="K97" s="1116"/>
      <c r="L97" s="1116"/>
      <c r="M97" s="1116"/>
      <c r="N97" s="1116"/>
      <c r="O97" s="1116"/>
      <c r="P97" s="1116"/>
      <c r="Q97" s="1116"/>
      <c r="R97" s="1116"/>
      <c r="S97" s="1116"/>
      <c r="T97" s="1116"/>
      <c r="U97" s="1116"/>
      <c r="V97" s="1116"/>
      <c r="W97" s="1116"/>
      <c r="X97" s="1116"/>
      <c r="Y97" s="1116"/>
      <c r="Z97" s="1116"/>
      <c r="AA97" s="1116"/>
      <c r="AB97" s="1117"/>
      <c r="AC97" s="1082">
        <v>73</v>
      </c>
      <c r="AD97" s="1083"/>
      <c r="AE97" s="1086">
        <v>2269927</v>
      </c>
      <c r="AF97" s="1087"/>
      <c r="AG97" s="1087"/>
      <c r="AH97" s="1087"/>
      <c r="AI97" s="1087"/>
      <c r="AJ97" s="1088"/>
    </row>
    <row r="98" spans="1:36" s="299" customFormat="1" ht="15" customHeight="1">
      <c r="A98" s="1118" t="s">
        <v>833</v>
      </c>
      <c r="B98" s="1119"/>
      <c r="C98" s="1119"/>
      <c r="D98" s="1119"/>
      <c r="E98" s="1119"/>
      <c r="F98" s="1119"/>
      <c r="G98" s="1119"/>
      <c r="H98" s="1119"/>
      <c r="I98" s="1119"/>
      <c r="J98" s="1119"/>
      <c r="K98" s="1119"/>
      <c r="L98" s="1119"/>
      <c r="M98" s="1119"/>
      <c r="N98" s="1119"/>
      <c r="O98" s="1119"/>
      <c r="P98" s="1119"/>
      <c r="Q98" s="1119"/>
      <c r="R98" s="1119"/>
      <c r="S98" s="1119"/>
      <c r="T98" s="1119"/>
      <c r="U98" s="1119"/>
      <c r="V98" s="1119"/>
      <c r="W98" s="1119"/>
      <c r="X98" s="1119"/>
      <c r="Y98" s="1119"/>
      <c r="Z98" s="1119"/>
      <c r="AA98" s="1119"/>
      <c r="AB98" s="1120"/>
      <c r="AC98" s="1084"/>
      <c r="AD98" s="1085"/>
      <c r="AE98" s="1089"/>
      <c r="AF98" s="1090"/>
      <c r="AG98" s="1090"/>
      <c r="AH98" s="1090"/>
      <c r="AI98" s="1090"/>
      <c r="AJ98" s="1091"/>
    </row>
    <row r="99" spans="1:36" s="299" customFormat="1" ht="18" customHeight="1">
      <c r="A99" s="1115" t="s">
        <v>834</v>
      </c>
      <c r="B99" s="1116"/>
      <c r="C99" s="1116"/>
      <c r="D99" s="1116"/>
      <c r="E99" s="1116"/>
      <c r="F99" s="1116"/>
      <c r="G99" s="1116"/>
      <c r="H99" s="1116"/>
      <c r="I99" s="1116"/>
      <c r="J99" s="1116"/>
      <c r="K99" s="1116"/>
      <c r="L99" s="1116"/>
      <c r="M99" s="1116"/>
      <c r="N99" s="1116"/>
      <c r="O99" s="1116"/>
      <c r="P99" s="1116"/>
      <c r="Q99" s="1116"/>
      <c r="R99" s="1116"/>
      <c r="S99" s="1116"/>
      <c r="T99" s="1116"/>
      <c r="U99" s="1116"/>
      <c r="V99" s="1116"/>
      <c r="W99" s="1116"/>
      <c r="X99" s="1116"/>
      <c r="Y99" s="1116"/>
      <c r="Z99" s="1116"/>
      <c r="AA99" s="1116"/>
      <c r="AB99" s="1117"/>
      <c r="AC99" s="1096">
        <v>74</v>
      </c>
      <c r="AD99" s="1097"/>
      <c r="AE99" s="1098"/>
      <c r="AF99" s="1099"/>
      <c r="AG99" s="1099"/>
      <c r="AH99" s="1099"/>
      <c r="AI99" s="1099"/>
      <c r="AJ99" s="1100"/>
    </row>
    <row r="100" spans="1:36" s="299" customFormat="1" ht="27.75" customHeight="1">
      <c r="A100" s="1115" t="s">
        <v>836</v>
      </c>
      <c r="B100" s="1116"/>
      <c r="C100" s="1116"/>
      <c r="D100" s="1116"/>
      <c r="E100" s="1116"/>
      <c r="F100" s="1116"/>
      <c r="G100" s="1116"/>
      <c r="H100" s="1116"/>
      <c r="I100" s="1116"/>
      <c r="J100" s="1116"/>
      <c r="K100" s="1116"/>
      <c r="L100" s="1116"/>
      <c r="M100" s="1116"/>
      <c r="N100" s="1116"/>
      <c r="O100" s="1116"/>
      <c r="P100" s="1116"/>
      <c r="Q100" s="1116"/>
      <c r="R100" s="1116"/>
      <c r="S100" s="1116"/>
      <c r="T100" s="1116"/>
      <c r="U100" s="1116"/>
      <c r="V100" s="1116"/>
      <c r="W100" s="1116"/>
      <c r="X100" s="1116"/>
      <c r="Y100" s="1116"/>
      <c r="Z100" s="1116"/>
      <c r="AA100" s="1116"/>
      <c r="AB100" s="1117"/>
      <c r="AC100" s="1096">
        <v>75</v>
      </c>
      <c r="AD100" s="1097"/>
      <c r="AE100" s="1098">
        <v>6228</v>
      </c>
      <c r="AF100" s="1099"/>
      <c r="AG100" s="1099"/>
      <c r="AH100" s="1099"/>
      <c r="AI100" s="1099"/>
      <c r="AJ100" s="1100"/>
    </row>
    <row r="101" spans="1:36" s="299" customFormat="1" ht="27.75" customHeight="1">
      <c r="A101" s="1121" t="s">
        <v>837</v>
      </c>
      <c r="B101" s="1122"/>
      <c r="C101" s="1122"/>
      <c r="D101" s="1122"/>
      <c r="E101" s="1122"/>
      <c r="F101" s="1122"/>
      <c r="G101" s="1122"/>
      <c r="H101" s="1122"/>
      <c r="I101" s="1122"/>
      <c r="J101" s="1122"/>
      <c r="K101" s="1122"/>
      <c r="L101" s="1122"/>
      <c r="M101" s="1122"/>
      <c r="N101" s="1122"/>
      <c r="O101" s="1122"/>
      <c r="P101" s="1122"/>
      <c r="Q101" s="1122"/>
      <c r="R101" s="1122"/>
      <c r="S101" s="1122"/>
      <c r="T101" s="1122"/>
      <c r="U101" s="1122"/>
      <c r="V101" s="1122"/>
      <c r="W101" s="1122"/>
      <c r="X101" s="1122"/>
      <c r="Y101" s="1122"/>
      <c r="Z101" s="1122"/>
      <c r="AA101" s="1122"/>
      <c r="AB101" s="1123"/>
      <c r="AC101" s="1096">
        <v>76</v>
      </c>
      <c r="AD101" s="1097"/>
      <c r="AE101" s="1098"/>
      <c r="AF101" s="1099"/>
      <c r="AG101" s="1099"/>
      <c r="AH101" s="1099"/>
      <c r="AI101" s="1099"/>
      <c r="AJ101" s="1100"/>
    </row>
  </sheetData>
  <mergeCells count="260">
    <mergeCell ref="AB4:AJ4"/>
    <mergeCell ref="A38:AB38"/>
    <mergeCell ref="AC38:AD38"/>
    <mergeCell ref="AE38:AJ38"/>
    <mergeCell ref="P8:S8"/>
    <mergeCell ref="A12:AB12"/>
    <mergeCell ref="AC12:AD12"/>
    <mergeCell ref="AE12:AJ12"/>
    <mergeCell ref="AF10:AJ10"/>
    <mergeCell ref="A14:AB14"/>
    <mergeCell ref="A44:AB44"/>
    <mergeCell ref="AC44:AD44"/>
    <mergeCell ref="AE44:AJ44"/>
    <mergeCell ref="A39:AB39"/>
    <mergeCell ref="AC39:AD40"/>
    <mergeCell ref="AE39:AJ40"/>
    <mergeCell ref="A40:AB40"/>
    <mergeCell ref="A41:AB41"/>
    <mergeCell ref="AC41:AD41"/>
    <mergeCell ref="AE41:AJ41"/>
    <mergeCell ref="X65:AB65"/>
    <mergeCell ref="A65:W65"/>
    <mergeCell ref="A66:C66"/>
    <mergeCell ref="D66:AB66"/>
    <mergeCell ref="A101:AB101"/>
    <mergeCell ref="AC101:AD101"/>
    <mergeCell ref="AE101:AJ101"/>
    <mergeCell ref="D67:AB67"/>
    <mergeCell ref="AE99:AJ99"/>
    <mergeCell ref="AC97:AD98"/>
    <mergeCell ref="AE97:AJ98"/>
    <mergeCell ref="A100:AB100"/>
    <mergeCell ref="AC100:AD100"/>
    <mergeCell ref="AE100:AJ100"/>
    <mergeCell ref="A97:AB97"/>
    <mergeCell ref="A98:AB98"/>
    <mergeCell ref="A99:AB99"/>
    <mergeCell ref="AC99:AD99"/>
    <mergeCell ref="A95:AB95"/>
    <mergeCell ref="AC94:AD95"/>
    <mergeCell ref="AE94:AJ95"/>
    <mergeCell ref="A96:AB96"/>
    <mergeCell ref="AC96:AD96"/>
    <mergeCell ref="AE96:AJ96"/>
    <mergeCell ref="A93:AB93"/>
    <mergeCell ref="AC93:AD93"/>
    <mergeCell ref="AE93:AJ93"/>
    <mergeCell ref="A94:AB94"/>
    <mergeCell ref="A91:AB91"/>
    <mergeCell ref="AC91:AD91"/>
    <mergeCell ref="AE91:AJ91"/>
    <mergeCell ref="A92:AB92"/>
    <mergeCell ref="AC92:AD92"/>
    <mergeCell ref="AE92:AJ92"/>
    <mergeCell ref="A89:AB89"/>
    <mergeCell ref="A90:AB90"/>
    <mergeCell ref="AC89:AD90"/>
    <mergeCell ref="AE89:AJ90"/>
    <mergeCell ref="A87:AB87"/>
    <mergeCell ref="AC87:AD87"/>
    <mergeCell ref="AE87:AJ87"/>
    <mergeCell ref="A88:AB88"/>
    <mergeCell ref="AC88:AD88"/>
    <mergeCell ref="AE88:AJ88"/>
    <mergeCell ref="A85:AB85"/>
    <mergeCell ref="AC85:AD85"/>
    <mergeCell ref="AE85:AJ85"/>
    <mergeCell ref="A86:AB86"/>
    <mergeCell ref="AC86:AD86"/>
    <mergeCell ref="AE86:AJ86"/>
    <mergeCell ref="A83:AB83"/>
    <mergeCell ref="AC83:AD83"/>
    <mergeCell ref="AE83:AJ83"/>
    <mergeCell ref="A84:AB84"/>
    <mergeCell ref="AC84:AD84"/>
    <mergeCell ref="AE84:AJ84"/>
    <mergeCell ref="A81:AB81"/>
    <mergeCell ref="AC81:AD81"/>
    <mergeCell ref="AE81:AJ81"/>
    <mergeCell ref="A82:AB82"/>
    <mergeCell ref="AC82:AD82"/>
    <mergeCell ref="AE82:AJ82"/>
    <mergeCell ref="A79:AB79"/>
    <mergeCell ref="AC79:AD79"/>
    <mergeCell ref="AE79:AJ79"/>
    <mergeCell ref="A80:AB80"/>
    <mergeCell ref="AC80:AD80"/>
    <mergeCell ref="AE80:AJ80"/>
    <mergeCell ref="A77:AB77"/>
    <mergeCell ref="AC77:AD77"/>
    <mergeCell ref="AE77:AJ77"/>
    <mergeCell ref="A78:AB78"/>
    <mergeCell ref="AC78:AD78"/>
    <mergeCell ref="AE78:AJ78"/>
    <mergeCell ref="A75:AB75"/>
    <mergeCell ref="AC75:AD75"/>
    <mergeCell ref="AE75:AJ75"/>
    <mergeCell ref="A76:AB76"/>
    <mergeCell ref="AC76:AD76"/>
    <mergeCell ref="AE76:AJ76"/>
    <mergeCell ref="A73:AB73"/>
    <mergeCell ref="AC73:AD73"/>
    <mergeCell ref="AE73:AJ73"/>
    <mergeCell ref="A74:AB74"/>
    <mergeCell ref="AC74:AD74"/>
    <mergeCell ref="AE74:AJ74"/>
    <mergeCell ref="A3:AK3"/>
    <mergeCell ref="AE11:AJ11"/>
    <mergeCell ref="AC11:AD11"/>
    <mergeCell ref="A11:AB11"/>
    <mergeCell ref="U8:Z8"/>
    <mergeCell ref="AB8:AC8"/>
    <mergeCell ref="AE8:AH8"/>
    <mergeCell ref="A8:F8"/>
    <mergeCell ref="H8:K8"/>
    <mergeCell ref="M8:N8"/>
    <mergeCell ref="AC13:AD14"/>
    <mergeCell ref="AE13:AJ14"/>
    <mergeCell ref="A15:AB15"/>
    <mergeCell ref="AC15:AD15"/>
    <mergeCell ref="AE15:AJ15"/>
    <mergeCell ref="A13:AB13"/>
    <mergeCell ref="A16:AB16"/>
    <mergeCell ref="AC16:AD17"/>
    <mergeCell ref="AE16:AJ17"/>
    <mergeCell ref="A17:AB17"/>
    <mergeCell ref="A18:AB18"/>
    <mergeCell ref="AC18:AD18"/>
    <mergeCell ref="AE18:AJ18"/>
    <mergeCell ref="A19:AB19"/>
    <mergeCell ref="AC19:AD19"/>
    <mergeCell ref="AE19:AJ19"/>
    <mergeCell ref="AC20:AD20"/>
    <mergeCell ref="AE20:AJ20"/>
    <mergeCell ref="A20:C20"/>
    <mergeCell ref="D20:AB20"/>
    <mergeCell ref="AC21:AD21"/>
    <mergeCell ref="AE21:AJ21"/>
    <mergeCell ref="AC22:AD22"/>
    <mergeCell ref="AE22:AJ22"/>
    <mergeCell ref="D21:AB21"/>
    <mergeCell ref="A23:AB23"/>
    <mergeCell ref="A24:AB24"/>
    <mergeCell ref="A22:AB22"/>
    <mergeCell ref="AC23:AD24"/>
    <mergeCell ref="AE23:AJ24"/>
    <mergeCell ref="A25:AB25"/>
    <mergeCell ref="AC25:AD25"/>
    <mergeCell ref="AE25:AJ25"/>
    <mergeCell ref="A26:AB26"/>
    <mergeCell ref="AC26:AD26"/>
    <mergeCell ref="AE26:AJ26"/>
    <mergeCell ref="A27:AB27"/>
    <mergeCell ref="AC27:AD27"/>
    <mergeCell ref="AE27:AJ27"/>
    <mergeCell ref="A28:AB28"/>
    <mergeCell ref="AC28:AD29"/>
    <mergeCell ref="AE28:AJ29"/>
    <mergeCell ref="A29:AB29"/>
    <mergeCell ref="A30:AB30"/>
    <mergeCell ref="AC30:AD30"/>
    <mergeCell ref="AE30:AJ30"/>
    <mergeCell ref="A31:AB31"/>
    <mergeCell ref="AC31:AD31"/>
    <mergeCell ref="AE31:AJ31"/>
    <mergeCell ref="A32:AB32"/>
    <mergeCell ref="AC32:AD32"/>
    <mergeCell ref="AE32:AJ32"/>
    <mergeCell ref="A33:AB33"/>
    <mergeCell ref="A34:AB34"/>
    <mergeCell ref="AC33:AD34"/>
    <mergeCell ref="AE33:AJ34"/>
    <mergeCell ref="A35:AB35"/>
    <mergeCell ref="AC35:AD35"/>
    <mergeCell ref="AE35:AJ35"/>
    <mergeCell ref="A36:AB36"/>
    <mergeCell ref="AC36:AD36"/>
    <mergeCell ref="AE36:AJ36"/>
    <mergeCell ref="A37:AB37"/>
    <mergeCell ref="AC37:AD37"/>
    <mergeCell ref="AE37:AJ37"/>
    <mergeCell ref="A42:AB42"/>
    <mergeCell ref="AC42:AD42"/>
    <mergeCell ref="AE42:AJ42"/>
    <mergeCell ref="A43:AB43"/>
    <mergeCell ref="AC43:AD43"/>
    <mergeCell ref="AE43:AJ43"/>
    <mergeCell ref="A45:AB45"/>
    <mergeCell ref="A46:AB46"/>
    <mergeCell ref="AC45:AD46"/>
    <mergeCell ref="AE45:AJ46"/>
    <mergeCell ref="A47:AB47"/>
    <mergeCell ref="AC47:AD47"/>
    <mergeCell ref="AE47:AJ47"/>
    <mergeCell ref="A48:AB48"/>
    <mergeCell ref="AC48:AD48"/>
    <mergeCell ref="AE48:AJ48"/>
    <mergeCell ref="A49:AB49"/>
    <mergeCell ref="AC49:AD49"/>
    <mergeCell ref="AE49:AJ49"/>
    <mergeCell ref="A50:AB50"/>
    <mergeCell ref="AC50:AD50"/>
    <mergeCell ref="AE50:AJ50"/>
    <mergeCell ref="A53:AB53"/>
    <mergeCell ref="AC53:AD53"/>
    <mergeCell ref="AE53:AJ53"/>
    <mergeCell ref="A51:AB51"/>
    <mergeCell ref="AC51:AD52"/>
    <mergeCell ref="AE51:AJ52"/>
    <mergeCell ref="A52:AB52"/>
    <mergeCell ref="A54:AB54"/>
    <mergeCell ref="A55:AB55"/>
    <mergeCell ref="AC54:AD55"/>
    <mergeCell ref="AE54:AJ55"/>
    <mergeCell ref="A56:AB56"/>
    <mergeCell ref="AC56:AD56"/>
    <mergeCell ref="AE56:AJ56"/>
    <mergeCell ref="A57:AB57"/>
    <mergeCell ref="AC57:AD58"/>
    <mergeCell ref="AE57:AJ58"/>
    <mergeCell ref="A58:AB58"/>
    <mergeCell ref="A59:AB59"/>
    <mergeCell ref="AC59:AD59"/>
    <mergeCell ref="AE59:AJ59"/>
    <mergeCell ref="A60:AB60"/>
    <mergeCell ref="AC60:AD60"/>
    <mergeCell ref="AE60:AJ60"/>
    <mergeCell ref="A61:AB61"/>
    <mergeCell ref="AC61:AD61"/>
    <mergeCell ref="AE61:AJ61"/>
    <mergeCell ref="A62:AB62"/>
    <mergeCell ref="AC62:AD62"/>
    <mergeCell ref="AE62:AJ62"/>
    <mergeCell ref="A63:AB63"/>
    <mergeCell ref="AC63:AD63"/>
    <mergeCell ref="AE63:AJ63"/>
    <mergeCell ref="A64:AB64"/>
    <mergeCell ref="AC64:AD64"/>
    <mergeCell ref="AE64:AJ64"/>
    <mergeCell ref="AC65:AD65"/>
    <mergeCell ref="AE65:AJ65"/>
    <mergeCell ref="AC66:AD66"/>
    <mergeCell ref="AE66:AJ66"/>
    <mergeCell ref="AC68:AD68"/>
    <mergeCell ref="A68:AB68"/>
    <mergeCell ref="AE68:AJ68"/>
    <mergeCell ref="AC67:AD67"/>
    <mergeCell ref="AE67:AJ67"/>
    <mergeCell ref="A69:AB69"/>
    <mergeCell ref="AC69:AD69"/>
    <mergeCell ref="AE69:AJ69"/>
    <mergeCell ref="A70:AB70"/>
    <mergeCell ref="AC70:AD70"/>
    <mergeCell ref="AE70:AJ70"/>
    <mergeCell ref="A71:AB71"/>
    <mergeCell ref="AC71:AD71"/>
    <mergeCell ref="AE71:AJ71"/>
    <mergeCell ref="A72:AB72"/>
    <mergeCell ref="AC72:AD72"/>
    <mergeCell ref="AE72:AJ72"/>
  </mergeCells>
  <printOptions horizontalCentered="1"/>
  <pageMargins left="0.3937007874015748" right="0.1968503937007874" top="0.3937007874015748" bottom="0.5905511811023623" header="0.31496062992125984" footer="0.31496062992125984"/>
  <pageSetup fitToHeight="0" fitToWidth="1" horizontalDpi="360" verticalDpi="360" orientation="portrait" paperSize="9" scale="85" r:id="rId1"/>
  <rowBreaks count="1" manualBreakCount="1">
    <brk id="43" max="3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G156"/>
  <sheetViews>
    <sheetView showGridLines="0" zoomScaleSheetLayoutView="100" workbookViewId="0" topLeftCell="U43">
      <selection activeCell="AN52" sqref="AN52"/>
    </sheetView>
  </sheetViews>
  <sheetFormatPr defaultColWidth="9.140625" defaultRowHeight="12.75"/>
  <cols>
    <col min="1" max="19" width="3.7109375" style="302" customWidth="1"/>
    <col min="20" max="20" width="3.7109375" style="303" customWidth="1"/>
    <col min="21" max="55" width="3.7109375" style="302" customWidth="1"/>
    <col min="56" max="16384" width="9.140625" style="302" customWidth="1"/>
  </cols>
  <sheetData>
    <row r="1" spans="22:52" ht="21" customHeight="1" thickBot="1">
      <c r="V1" s="304"/>
      <c r="W1" s="304"/>
      <c r="X1" s="304"/>
      <c r="Y1" s="304"/>
      <c r="Z1" s="304"/>
      <c r="AA1" s="304"/>
      <c r="AB1" s="304"/>
      <c r="AC1" s="304"/>
      <c r="AD1" s="304"/>
      <c r="AY1" s="305"/>
      <c r="AZ1" s="306"/>
    </row>
    <row r="2" spans="51:52" ht="12" customHeight="1">
      <c r="AY2" s="307" t="s">
        <v>616</v>
      </c>
      <c r="AZ2" s="308"/>
    </row>
    <row r="3" spans="1:55" ht="15.75">
      <c r="A3" s="1237" t="s">
        <v>22</v>
      </c>
      <c r="B3" s="1237"/>
      <c r="C3" s="1237"/>
      <c r="D3" s="1237"/>
      <c r="E3" s="1237"/>
      <c r="F3" s="1237"/>
      <c r="G3" s="1237"/>
      <c r="H3" s="1237"/>
      <c r="I3" s="1237"/>
      <c r="J3" s="1237"/>
      <c r="K3" s="1237"/>
      <c r="L3" s="1237"/>
      <c r="M3" s="1237"/>
      <c r="N3" s="1237"/>
      <c r="O3" s="1237"/>
      <c r="P3" s="1237"/>
      <c r="Q3" s="1237"/>
      <c r="R3" s="1237"/>
      <c r="S3" s="1237"/>
      <c r="T3" s="1237"/>
      <c r="U3" s="1237"/>
      <c r="V3" s="1237"/>
      <c r="W3" s="1237"/>
      <c r="X3" s="1237"/>
      <c r="Y3" s="1237"/>
      <c r="Z3" s="1237"/>
      <c r="AA3" s="1237"/>
      <c r="AB3" s="1237"/>
      <c r="AC3" s="1237"/>
      <c r="AD3" s="1237"/>
      <c r="AE3" s="1237"/>
      <c r="AF3" s="1237"/>
      <c r="AG3" s="1237"/>
      <c r="AH3" s="1237"/>
      <c r="AI3" s="1237"/>
      <c r="AJ3" s="1237"/>
      <c r="AK3" s="1237"/>
      <c r="AL3" s="1237"/>
      <c r="AM3" s="1237"/>
      <c r="AN3" s="1237"/>
      <c r="AO3" s="1237"/>
      <c r="AP3" s="1237"/>
      <c r="AQ3" s="1237"/>
      <c r="AR3" s="1237"/>
      <c r="AS3" s="1237"/>
      <c r="AT3" s="1237"/>
      <c r="AU3" s="1237"/>
      <c r="AV3" s="1237"/>
      <c r="AW3" s="1237"/>
      <c r="AX3" s="1237"/>
      <c r="AY3" s="1237"/>
      <c r="AZ3" s="1237"/>
      <c r="BA3" s="1237"/>
      <c r="BB3" s="1237"/>
      <c r="BC3" s="1237"/>
    </row>
    <row r="4" spans="47:53" ht="16.5" customHeight="1" thickBot="1">
      <c r="AU4" s="309" t="s">
        <v>505</v>
      </c>
      <c r="AV4" s="309"/>
      <c r="AW4" s="309"/>
      <c r="AX4" s="309"/>
      <c r="AY4" s="309"/>
      <c r="AZ4" s="309"/>
      <c r="BA4" s="309"/>
    </row>
    <row r="5" ht="4.5" customHeight="1" hidden="1" thickBot="1"/>
    <row r="6" spans="1:53" ht="21" customHeight="1" thickBot="1">
      <c r="A6" s="310">
        <v>5</v>
      </c>
      <c r="B6" s="311">
        <v>1</v>
      </c>
      <c r="C6" s="311">
        <v>3</v>
      </c>
      <c r="D6" s="311">
        <v>0</v>
      </c>
      <c r="E6" s="311">
        <v>0</v>
      </c>
      <c r="F6" s="312">
        <v>9</v>
      </c>
      <c r="G6" s="313"/>
      <c r="H6" s="310">
        <v>1</v>
      </c>
      <c r="I6" s="311">
        <v>2</v>
      </c>
      <c r="J6" s="311">
        <v>5</v>
      </c>
      <c r="K6" s="312">
        <v>4</v>
      </c>
      <c r="L6" s="313"/>
      <c r="M6" s="310">
        <v>0</v>
      </c>
      <c r="N6" s="312">
        <v>1</v>
      </c>
      <c r="O6" s="314"/>
      <c r="P6" s="310">
        <v>2</v>
      </c>
      <c r="Q6" s="311">
        <v>8</v>
      </c>
      <c r="R6" s="311">
        <v>0</v>
      </c>
      <c r="S6" s="312">
        <v>0</v>
      </c>
      <c r="T6" s="314"/>
      <c r="U6" s="313"/>
      <c r="V6" s="315">
        <v>7</v>
      </c>
      <c r="W6" s="316">
        <v>5</v>
      </c>
      <c r="X6" s="311">
        <v>1</v>
      </c>
      <c r="Y6" s="311">
        <v>1</v>
      </c>
      <c r="Z6" s="311">
        <v>1</v>
      </c>
      <c r="AA6" s="312">
        <v>5</v>
      </c>
      <c r="AC6" s="317">
        <v>5</v>
      </c>
      <c r="AD6" s="318">
        <v>4</v>
      </c>
      <c r="AE6" s="319"/>
      <c r="AF6" s="320">
        <v>2</v>
      </c>
      <c r="AG6" s="321">
        <v>0</v>
      </c>
      <c r="AH6" s="321">
        <v>0</v>
      </c>
      <c r="AI6" s="322">
        <v>7</v>
      </c>
      <c r="AJ6" s="323"/>
      <c r="AK6" s="324">
        <v>2</v>
      </c>
      <c r="AU6" s="325" t="s">
        <v>506</v>
      </c>
      <c r="AV6" s="325"/>
      <c r="AW6" s="325"/>
      <c r="AX6" s="325"/>
      <c r="AY6" s="325"/>
      <c r="AZ6" s="325"/>
      <c r="BA6" s="325"/>
    </row>
    <row r="7" spans="1:55" ht="16.5" customHeight="1">
      <c r="A7" s="326" t="s">
        <v>507</v>
      </c>
      <c r="B7" s="326"/>
      <c r="C7" s="326"/>
      <c r="D7" s="326"/>
      <c r="E7" s="326"/>
      <c r="F7" s="326"/>
      <c r="G7" s="327"/>
      <c r="H7" s="326" t="s">
        <v>508</v>
      </c>
      <c r="I7" s="326"/>
      <c r="J7" s="326"/>
      <c r="K7" s="326"/>
      <c r="L7" s="327"/>
      <c r="M7" s="328" t="s">
        <v>617</v>
      </c>
      <c r="N7" s="328"/>
      <c r="O7" s="327"/>
      <c r="P7" s="328" t="s">
        <v>618</v>
      </c>
      <c r="Q7" s="328"/>
      <c r="R7" s="328"/>
      <c r="S7" s="328"/>
      <c r="T7" s="331"/>
      <c r="V7" s="332" t="s">
        <v>511</v>
      </c>
      <c r="W7" s="332"/>
      <c r="X7" s="332"/>
      <c r="Y7" s="332"/>
      <c r="Z7" s="332"/>
      <c r="AA7" s="332"/>
      <c r="AB7" s="326" t="s">
        <v>517</v>
      </c>
      <c r="AC7" s="332" t="s">
        <v>512</v>
      </c>
      <c r="AD7" s="332"/>
      <c r="AE7" s="326" t="s">
        <v>517</v>
      </c>
      <c r="AF7" s="332" t="s">
        <v>513</v>
      </c>
      <c r="AG7" s="332"/>
      <c r="AH7" s="332"/>
      <c r="AI7" s="332"/>
      <c r="AJ7" s="326" t="s">
        <v>514</v>
      </c>
      <c r="AK7" s="326"/>
      <c r="AL7" s="326"/>
      <c r="AW7" s="302" t="s">
        <v>517</v>
      </c>
      <c r="BC7" s="333" t="s">
        <v>517</v>
      </c>
    </row>
    <row r="8" ht="12" customHeight="1" thickBot="1">
      <c r="AG8" s="334" t="s">
        <v>517</v>
      </c>
    </row>
    <row r="9" spans="1:55" ht="14.25" customHeight="1">
      <c r="A9" s="1228" t="s">
        <v>23</v>
      </c>
      <c r="B9" s="1229"/>
      <c r="C9" s="1229"/>
      <c r="D9" s="1229"/>
      <c r="E9" s="1229"/>
      <c r="F9" s="1229"/>
      <c r="G9" s="1229"/>
      <c r="H9" s="1229"/>
      <c r="I9" s="1229"/>
      <c r="J9" s="1229"/>
      <c r="K9" s="1229"/>
      <c r="L9" s="1229"/>
      <c r="M9" s="1229"/>
      <c r="N9" s="1229"/>
      <c r="O9" s="1229"/>
      <c r="P9" s="1229"/>
      <c r="Q9" s="1229"/>
      <c r="R9" s="1229"/>
      <c r="S9" s="1230"/>
      <c r="T9" s="1163" t="s">
        <v>718</v>
      </c>
      <c r="U9" s="1164"/>
      <c r="V9" s="335" t="s">
        <v>24</v>
      </c>
      <c r="W9" s="335"/>
      <c r="X9" s="335"/>
      <c r="Y9" s="335"/>
      <c r="Z9" s="335"/>
      <c r="AA9" s="335"/>
      <c r="AB9" s="335"/>
      <c r="AC9" s="335"/>
      <c r="AD9" s="335"/>
      <c r="AE9" s="335"/>
      <c r="AF9" s="335"/>
      <c r="AG9" s="335"/>
      <c r="AH9" s="335"/>
      <c r="AI9" s="335"/>
      <c r="AJ9" s="335"/>
      <c r="AK9" s="335"/>
      <c r="AL9" s="335"/>
      <c r="AM9" s="335"/>
      <c r="AN9" s="336"/>
      <c r="AO9" s="335" t="s">
        <v>25</v>
      </c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6"/>
    </row>
    <row r="10" spans="1:55" ht="15.75" customHeight="1">
      <c r="A10" s="1231"/>
      <c r="B10" s="1232"/>
      <c r="C10" s="1232"/>
      <c r="D10" s="1232"/>
      <c r="E10" s="1232"/>
      <c r="F10" s="1232"/>
      <c r="G10" s="1232"/>
      <c r="H10" s="1232"/>
      <c r="I10" s="1232"/>
      <c r="J10" s="1232"/>
      <c r="K10" s="1232"/>
      <c r="L10" s="1232"/>
      <c r="M10" s="1232"/>
      <c r="N10" s="1232"/>
      <c r="O10" s="1232"/>
      <c r="P10" s="1232"/>
      <c r="Q10" s="1232"/>
      <c r="R10" s="1232"/>
      <c r="S10" s="1233"/>
      <c r="T10" s="1165"/>
      <c r="U10" s="1166"/>
      <c r="V10" s="337" t="s">
        <v>26</v>
      </c>
      <c r="W10" s="338"/>
      <c r="X10" s="338"/>
      <c r="Y10" s="338"/>
      <c r="Z10" s="339"/>
      <c r="AA10" s="340" t="s">
        <v>27</v>
      </c>
      <c r="AB10" s="341"/>
      <c r="AC10" s="341"/>
      <c r="AD10" s="341"/>
      <c r="AE10" s="341"/>
      <c r="AF10" s="341"/>
      <c r="AG10" s="342"/>
      <c r="AH10" s="340" t="s">
        <v>28</v>
      </c>
      <c r="AI10" s="341"/>
      <c r="AJ10" s="341"/>
      <c r="AK10" s="341"/>
      <c r="AL10" s="341"/>
      <c r="AM10" s="341"/>
      <c r="AN10" s="343"/>
      <c r="AO10" s="338" t="s">
        <v>29</v>
      </c>
      <c r="AP10" s="338"/>
      <c r="AQ10" s="338"/>
      <c r="AR10" s="338"/>
      <c r="AS10" s="339"/>
      <c r="AT10" s="340" t="s">
        <v>27</v>
      </c>
      <c r="AU10" s="341"/>
      <c r="AV10" s="341"/>
      <c r="AW10" s="341"/>
      <c r="AX10" s="342"/>
      <c r="AY10" s="344" t="s">
        <v>28</v>
      </c>
      <c r="AZ10" s="345"/>
      <c r="BA10" s="345"/>
      <c r="BB10" s="345"/>
      <c r="BC10" s="346"/>
    </row>
    <row r="11" spans="1:55" ht="14.25" customHeight="1">
      <c r="A11" s="1234"/>
      <c r="B11" s="1235"/>
      <c r="C11" s="1235"/>
      <c r="D11" s="1235"/>
      <c r="E11" s="1235"/>
      <c r="F11" s="1235"/>
      <c r="G11" s="1235"/>
      <c r="H11" s="1235"/>
      <c r="I11" s="1235"/>
      <c r="J11" s="1235"/>
      <c r="K11" s="1235"/>
      <c r="L11" s="1235"/>
      <c r="M11" s="1235"/>
      <c r="N11" s="1235"/>
      <c r="O11" s="1235"/>
      <c r="P11" s="1235"/>
      <c r="Q11" s="1235"/>
      <c r="R11" s="1235"/>
      <c r="S11" s="1236"/>
      <c r="T11" s="1167"/>
      <c r="U11" s="1168"/>
      <c r="V11" s="347" t="s">
        <v>30</v>
      </c>
      <c r="W11" s="349"/>
      <c r="X11" s="349"/>
      <c r="Y11" s="349"/>
      <c r="Z11" s="350"/>
      <c r="AA11" s="340" t="s">
        <v>31</v>
      </c>
      <c r="AB11" s="342"/>
      <c r="AC11" s="341" t="s">
        <v>30</v>
      </c>
      <c r="AD11" s="341"/>
      <c r="AE11" s="341"/>
      <c r="AF11" s="341"/>
      <c r="AG11" s="342"/>
      <c r="AH11" s="340" t="s">
        <v>31</v>
      </c>
      <c r="AI11" s="342"/>
      <c r="AJ11" s="341" t="s">
        <v>30</v>
      </c>
      <c r="AK11" s="341"/>
      <c r="AL11" s="341"/>
      <c r="AM11" s="341"/>
      <c r="AN11" s="343"/>
      <c r="AO11" s="349" t="s">
        <v>30</v>
      </c>
      <c r="AP11" s="349"/>
      <c r="AQ11" s="349"/>
      <c r="AR11" s="349"/>
      <c r="AS11" s="350"/>
      <c r="AT11" s="347" t="s">
        <v>30</v>
      </c>
      <c r="AU11" s="347"/>
      <c r="AV11" s="347"/>
      <c r="AW11" s="347"/>
      <c r="AX11" s="351"/>
      <c r="AY11" s="347" t="s">
        <v>30</v>
      </c>
      <c r="AZ11" s="347"/>
      <c r="BA11" s="347"/>
      <c r="BB11" s="347"/>
      <c r="BC11" s="352"/>
    </row>
    <row r="12" spans="1:55" ht="12.75" customHeight="1" thickBot="1">
      <c r="A12" s="353">
        <v>1</v>
      </c>
      <c r="B12" s="354"/>
      <c r="C12" s="354"/>
      <c r="D12" s="354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55"/>
      <c r="P12" s="355"/>
      <c r="Q12" s="355"/>
      <c r="R12" s="354"/>
      <c r="S12" s="354"/>
      <c r="T12" s="355">
        <v>2</v>
      </c>
      <c r="U12" s="355"/>
      <c r="V12" s="356">
        <v>3</v>
      </c>
      <c r="W12" s="355"/>
      <c r="X12" s="355"/>
      <c r="Y12" s="355"/>
      <c r="Z12" s="355"/>
      <c r="AA12" s="356">
        <v>4</v>
      </c>
      <c r="AB12" s="354"/>
      <c r="AC12" s="355">
        <v>5</v>
      </c>
      <c r="AD12" s="355"/>
      <c r="AE12" s="355"/>
      <c r="AF12" s="355"/>
      <c r="AG12" s="355"/>
      <c r="AH12" s="356">
        <v>6</v>
      </c>
      <c r="AI12" s="354"/>
      <c r="AJ12" s="355">
        <v>7</v>
      </c>
      <c r="AK12" s="355"/>
      <c r="AL12" s="355"/>
      <c r="AM12" s="355"/>
      <c r="AN12" s="357"/>
      <c r="AO12" s="355">
        <v>8</v>
      </c>
      <c r="AP12" s="355"/>
      <c r="AQ12" s="355"/>
      <c r="AR12" s="355"/>
      <c r="AS12" s="355"/>
      <c r="AT12" s="356">
        <v>9</v>
      </c>
      <c r="AU12" s="355"/>
      <c r="AV12" s="355"/>
      <c r="AW12" s="355"/>
      <c r="AX12" s="354"/>
      <c r="AY12" s="355">
        <v>10</v>
      </c>
      <c r="AZ12" s="355"/>
      <c r="BA12" s="355"/>
      <c r="BB12" s="355"/>
      <c r="BC12" s="357"/>
    </row>
    <row r="13" spans="1:55" ht="19.5" customHeight="1">
      <c r="A13" s="1176" t="s">
        <v>32</v>
      </c>
      <c r="B13" s="1177"/>
      <c r="C13" s="1177"/>
      <c r="D13" s="1177"/>
      <c r="E13" s="1177"/>
      <c r="F13" s="1177"/>
      <c r="G13" s="1177"/>
      <c r="H13" s="1177"/>
      <c r="I13" s="1177"/>
      <c r="J13" s="1177"/>
      <c r="K13" s="1177"/>
      <c r="L13" s="1177"/>
      <c r="M13" s="1177"/>
      <c r="N13" s="1177"/>
      <c r="O13" s="1177"/>
      <c r="P13" s="1177"/>
      <c r="Q13" s="1177"/>
      <c r="R13" s="1177"/>
      <c r="S13" s="1177"/>
      <c r="T13" s="358" t="s">
        <v>533</v>
      </c>
      <c r="U13" s="359"/>
      <c r="V13" s="1150">
        <v>74378845</v>
      </c>
      <c r="W13" s="1150"/>
      <c r="X13" s="1150"/>
      <c r="Y13" s="1150"/>
      <c r="Z13" s="1150"/>
      <c r="AA13" s="1153">
        <v>0</v>
      </c>
      <c r="AB13" s="1153"/>
      <c r="AC13" s="1151" t="s">
        <v>33</v>
      </c>
      <c r="AD13" s="1151"/>
      <c r="AE13" s="1151"/>
      <c r="AF13" s="1151"/>
      <c r="AG13" s="1151"/>
      <c r="AH13" s="1153">
        <f>100</f>
        <v>100</v>
      </c>
      <c r="AI13" s="1153"/>
      <c r="AJ13" s="1150">
        <v>74378845</v>
      </c>
      <c r="AK13" s="1150"/>
      <c r="AL13" s="1150"/>
      <c r="AM13" s="1150"/>
      <c r="AN13" s="1191"/>
      <c r="AO13" s="1194">
        <v>74378845</v>
      </c>
      <c r="AP13" s="1195"/>
      <c r="AQ13" s="1195"/>
      <c r="AR13" s="1195"/>
      <c r="AS13" s="1196"/>
      <c r="AT13" s="1151" t="s">
        <v>33</v>
      </c>
      <c r="AU13" s="1151"/>
      <c r="AV13" s="1151"/>
      <c r="AW13" s="1151"/>
      <c r="AX13" s="1151"/>
      <c r="AY13" s="1150">
        <v>74378845</v>
      </c>
      <c r="AZ13" s="1150"/>
      <c r="BA13" s="1150"/>
      <c r="BB13" s="1150"/>
      <c r="BC13" s="1191"/>
    </row>
    <row r="14" spans="1:55" ht="19.5" customHeight="1">
      <c r="A14" s="1160" t="s">
        <v>34</v>
      </c>
      <c r="B14" s="1161"/>
      <c r="C14" s="1161"/>
      <c r="D14" s="1161"/>
      <c r="E14" s="1161"/>
      <c r="F14" s="1161"/>
      <c r="G14" s="1161"/>
      <c r="H14" s="1161"/>
      <c r="I14" s="1161"/>
      <c r="J14" s="1161"/>
      <c r="K14" s="1161"/>
      <c r="L14" s="1161"/>
      <c r="M14" s="1161"/>
      <c r="N14" s="1161"/>
      <c r="O14" s="1161"/>
      <c r="P14" s="1161"/>
      <c r="Q14" s="1161"/>
      <c r="R14" s="1161"/>
      <c r="S14" s="1161"/>
      <c r="T14" s="360" t="s">
        <v>535</v>
      </c>
      <c r="U14" s="361"/>
      <c r="V14" s="1145">
        <v>113910734</v>
      </c>
      <c r="W14" s="1145"/>
      <c r="X14" s="1145"/>
      <c r="Y14" s="1145"/>
      <c r="Z14" s="1145"/>
      <c r="AA14" s="1132">
        <v>0</v>
      </c>
      <c r="AB14" s="1132"/>
      <c r="AC14" s="1133" t="s">
        <v>33</v>
      </c>
      <c r="AD14" s="1133"/>
      <c r="AE14" s="1133"/>
      <c r="AF14" s="1133"/>
      <c r="AG14" s="1133"/>
      <c r="AH14" s="1132">
        <f>100</f>
        <v>100</v>
      </c>
      <c r="AI14" s="1132"/>
      <c r="AJ14" s="1145">
        <v>113910734</v>
      </c>
      <c r="AK14" s="1145"/>
      <c r="AL14" s="1145"/>
      <c r="AM14" s="1145"/>
      <c r="AN14" s="1192"/>
      <c r="AO14" s="1197">
        <v>113910734</v>
      </c>
      <c r="AP14" s="1198"/>
      <c r="AQ14" s="1198"/>
      <c r="AR14" s="1198"/>
      <c r="AS14" s="1199"/>
      <c r="AT14" s="1133" t="s">
        <v>33</v>
      </c>
      <c r="AU14" s="1133"/>
      <c r="AV14" s="1133"/>
      <c r="AW14" s="1133"/>
      <c r="AX14" s="1133"/>
      <c r="AY14" s="1145">
        <v>113910734</v>
      </c>
      <c r="AZ14" s="1145"/>
      <c r="BA14" s="1145"/>
      <c r="BB14" s="1145"/>
      <c r="BC14" s="1192"/>
    </row>
    <row r="15" spans="1:55" ht="19.5" customHeight="1">
      <c r="A15" s="1160" t="s">
        <v>35</v>
      </c>
      <c r="B15" s="1161"/>
      <c r="C15" s="1161"/>
      <c r="D15" s="1161"/>
      <c r="E15" s="1161"/>
      <c r="F15" s="1161"/>
      <c r="G15" s="1161"/>
      <c r="H15" s="1161"/>
      <c r="I15" s="1161"/>
      <c r="J15" s="1161"/>
      <c r="K15" s="1161"/>
      <c r="L15" s="1161"/>
      <c r="M15" s="1161"/>
      <c r="N15" s="1161"/>
      <c r="O15" s="1161"/>
      <c r="P15" s="1161"/>
      <c r="Q15" s="1161"/>
      <c r="R15" s="1161"/>
      <c r="S15" s="1161"/>
      <c r="T15" s="360" t="s">
        <v>537</v>
      </c>
      <c r="U15" s="361"/>
      <c r="V15" s="1145"/>
      <c r="W15" s="1145"/>
      <c r="X15" s="1145"/>
      <c r="Y15" s="1145"/>
      <c r="Z15" s="1145"/>
      <c r="AA15" s="1132">
        <v>0</v>
      </c>
      <c r="AB15" s="1132"/>
      <c r="AC15" s="1133" t="s">
        <v>33</v>
      </c>
      <c r="AD15" s="1133"/>
      <c r="AE15" s="1133"/>
      <c r="AF15" s="1133"/>
      <c r="AG15" s="1133"/>
      <c r="AH15" s="1132">
        <f>100</f>
        <v>100</v>
      </c>
      <c r="AI15" s="1132"/>
      <c r="AJ15" s="1145"/>
      <c r="AK15" s="1145"/>
      <c r="AL15" s="1145"/>
      <c r="AM15" s="1145"/>
      <c r="AN15" s="1192"/>
      <c r="AO15" s="1197"/>
      <c r="AP15" s="1198"/>
      <c r="AQ15" s="1198"/>
      <c r="AR15" s="1198"/>
      <c r="AS15" s="1199"/>
      <c r="AT15" s="1133" t="s">
        <v>33</v>
      </c>
      <c r="AU15" s="1133"/>
      <c r="AV15" s="1133"/>
      <c r="AW15" s="1133"/>
      <c r="AX15" s="1133"/>
      <c r="AY15" s="1145"/>
      <c r="AZ15" s="1145"/>
      <c r="BA15" s="1145"/>
      <c r="BB15" s="1145"/>
      <c r="BC15" s="1192"/>
    </row>
    <row r="16" spans="1:55" ht="19.5" customHeight="1">
      <c r="A16" s="1160" t="s">
        <v>36</v>
      </c>
      <c r="B16" s="1161"/>
      <c r="C16" s="1161"/>
      <c r="D16" s="1161"/>
      <c r="E16" s="1161"/>
      <c r="F16" s="1161"/>
      <c r="G16" s="1161"/>
      <c r="H16" s="1161"/>
      <c r="I16" s="1161"/>
      <c r="J16" s="1161"/>
      <c r="K16" s="1161"/>
      <c r="L16" s="1161"/>
      <c r="M16" s="1161"/>
      <c r="N16" s="1161"/>
      <c r="O16" s="1161"/>
      <c r="P16" s="1161"/>
      <c r="Q16" s="1161"/>
      <c r="R16" s="1161"/>
      <c r="S16" s="1161"/>
      <c r="T16" s="360" t="s">
        <v>539</v>
      </c>
      <c r="U16" s="361"/>
      <c r="V16" s="1145"/>
      <c r="W16" s="1145"/>
      <c r="X16" s="1145"/>
      <c r="Y16" s="1145"/>
      <c r="Z16" s="1145"/>
      <c r="AA16" s="1132">
        <v>0</v>
      </c>
      <c r="AB16" s="1132"/>
      <c r="AC16" s="1133" t="s">
        <v>33</v>
      </c>
      <c r="AD16" s="1133"/>
      <c r="AE16" s="1133"/>
      <c r="AF16" s="1133"/>
      <c r="AG16" s="1133"/>
      <c r="AH16" s="1132">
        <f>100-AA16</f>
        <v>100</v>
      </c>
      <c r="AI16" s="1132"/>
      <c r="AJ16" s="1145"/>
      <c r="AK16" s="1145"/>
      <c r="AL16" s="1145"/>
      <c r="AM16" s="1145"/>
      <c r="AN16" s="1192"/>
      <c r="AO16" s="1197"/>
      <c r="AP16" s="1198"/>
      <c r="AQ16" s="1198"/>
      <c r="AR16" s="1198"/>
      <c r="AS16" s="1199"/>
      <c r="AT16" s="1133" t="s">
        <v>33</v>
      </c>
      <c r="AU16" s="1133"/>
      <c r="AV16" s="1133"/>
      <c r="AW16" s="1133"/>
      <c r="AX16" s="1133"/>
      <c r="AY16" s="1145"/>
      <c r="AZ16" s="1145"/>
      <c r="BA16" s="1145"/>
      <c r="BB16" s="1145"/>
      <c r="BC16" s="1192"/>
    </row>
    <row r="17" spans="1:55" ht="19.5" customHeight="1">
      <c r="A17" s="1160" t="s">
        <v>37</v>
      </c>
      <c r="B17" s="1161"/>
      <c r="C17" s="1161"/>
      <c r="D17" s="1161"/>
      <c r="E17" s="1161"/>
      <c r="F17" s="1161"/>
      <c r="G17" s="1161"/>
      <c r="H17" s="1161"/>
      <c r="I17" s="1161"/>
      <c r="J17" s="1161"/>
      <c r="K17" s="1161"/>
      <c r="L17" s="1161"/>
      <c r="M17" s="1161"/>
      <c r="N17" s="1161"/>
      <c r="O17" s="1161"/>
      <c r="P17" s="1161"/>
      <c r="Q17" s="1161"/>
      <c r="R17" s="1161"/>
      <c r="S17" s="1161"/>
      <c r="T17" s="360" t="s">
        <v>541</v>
      </c>
      <c r="U17" s="361"/>
      <c r="V17" s="1145"/>
      <c r="W17" s="1145"/>
      <c r="X17" s="1145"/>
      <c r="Y17" s="1145"/>
      <c r="Z17" s="1145"/>
      <c r="AA17" s="1132">
        <v>0</v>
      </c>
      <c r="AB17" s="1132"/>
      <c r="AC17" s="1133" t="s">
        <v>33</v>
      </c>
      <c r="AD17" s="1133"/>
      <c r="AE17" s="1133"/>
      <c r="AF17" s="1133"/>
      <c r="AG17" s="1133"/>
      <c r="AH17" s="1132">
        <f>100-AA17</f>
        <v>100</v>
      </c>
      <c r="AI17" s="1132"/>
      <c r="AJ17" s="1145"/>
      <c r="AK17" s="1145"/>
      <c r="AL17" s="1145"/>
      <c r="AM17" s="1145"/>
      <c r="AN17" s="1192"/>
      <c r="AO17" s="1197"/>
      <c r="AP17" s="1198"/>
      <c r="AQ17" s="1198"/>
      <c r="AR17" s="1198"/>
      <c r="AS17" s="1199"/>
      <c r="AT17" s="1133" t="s">
        <v>33</v>
      </c>
      <c r="AU17" s="1133"/>
      <c r="AV17" s="1133"/>
      <c r="AW17" s="1133"/>
      <c r="AX17" s="1133"/>
      <c r="AY17" s="1145"/>
      <c r="AZ17" s="1145"/>
      <c r="BA17" s="1145"/>
      <c r="BB17" s="1145"/>
      <c r="BC17" s="1192"/>
    </row>
    <row r="18" spans="1:55" ht="19.5" customHeight="1">
      <c r="A18" s="1160" t="s">
        <v>38</v>
      </c>
      <c r="B18" s="1161"/>
      <c r="C18" s="1161"/>
      <c r="D18" s="1161"/>
      <c r="E18" s="1161"/>
      <c r="F18" s="1161"/>
      <c r="G18" s="1161"/>
      <c r="H18" s="1161"/>
      <c r="I18" s="1161"/>
      <c r="J18" s="1161"/>
      <c r="K18" s="1161"/>
      <c r="L18" s="1161"/>
      <c r="M18" s="1161"/>
      <c r="N18" s="1161"/>
      <c r="O18" s="1161"/>
      <c r="P18" s="1161"/>
      <c r="Q18" s="1161"/>
      <c r="R18" s="1161"/>
      <c r="S18" s="1161"/>
      <c r="T18" s="360" t="s">
        <v>543</v>
      </c>
      <c r="U18" s="361"/>
      <c r="V18" s="1145"/>
      <c r="W18" s="1145"/>
      <c r="X18" s="1145"/>
      <c r="Y18" s="1145"/>
      <c r="Z18" s="1145"/>
      <c r="AA18" s="1132">
        <v>0</v>
      </c>
      <c r="AB18" s="1132"/>
      <c r="AC18" s="1133" t="s">
        <v>33</v>
      </c>
      <c r="AD18" s="1133"/>
      <c r="AE18" s="1133"/>
      <c r="AF18" s="1133"/>
      <c r="AG18" s="1133"/>
      <c r="AH18" s="1132">
        <v>100</v>
      </c>
      <c r="AI18" s="1132"/>
      <c r="AJ18" s="1145"/>
      <c r="AK18" s="1145"/>
      <c r="AL18" s="1145"/>
      <c r="AM18" s="1145"/>
      <c r="AN18" s="1192"/>
      <c r="AO18" s="1197"/>
      <c r="AP18" s="1198"/>
      <c r="AQ18" s="1198"/>
      <c r="AR18" s="1198"/>
      <c r="AS18" s="1199"/>
      <c r="AT18" s="1133" t="s">
        <v>33</v>
      </c>
      <c r="AU18" s="1133"/>
      <c r="AV18" s="1133"/>
      <c r="AW18" s="1133"/>
      <c r="AX18" s="1133"/>
      <c r="AY18" s="1145"/>
      <c r="AZ18" s="1145"/>
      <c r="BA18" s="1145"/>
      <c r="BB18" s="1145"/>
      <c r="BC18" s="1192"/>
    </row>
    <row r="19" spans="1:55" ht="25.5" customHeight="1">
      <c r="A19" s="1160" t="s">
        <v>39</v>
      </c>
      <c r="B19" s="1161"/>
      <c r="C19" s="1161"/>
      <c r="D19" s="1161"/>
      <c r="E19" s="1161"/>
      <c r="F19" s="1161"/>
      <c r="G19" s="1161"/>
      <c r="H19" s="1161"/>
      <c r="I19" s="1161"/>
      <c r="J19" s="1161"/>
      <c r="K19" s="1161"/>
      <c r="L19" s="1161"/>
      <c r="M19" s="1161"/>
      <c r="N19" s="1161"/>
      <c r="O19" s="1161"/>
      <c r="P19" s="1161"/>
      <c r="Q19" s="1161"/>
      <c r="R19" s="1161"/>
      <c r="S19" s="1161"/>
      <c r="T19" s="360" t="s">
        <v>545</v>
      </c>
      <c r="U19" s="361"/>
      <c r="V19" s="1145"/>
      <c r="W19" s="1145"/>
      <c r="X19" s="1145"/>
      <c r="Y19" s="1145"/>
      <c r="Z19" s="1145"/>
      <c r="AA19" s="1132">
        <v>0</v>
      </c>
      <c r="AB19" s="1132"/>
      <c r="AC19" s="1133" t="s">
        <v>33</v>
      </c>
      <c r="AD19" s="1133"/>
      <c r="AE19" s="1133"/>
      <c r="AF19" s="1133"/>
      <c r="AG19" s="1133"/>
      <c r="AH19" s="1132">
        <v>100</v>
      </c>
      <c r="AI19" s="1132"/>
      <c r="AJ19" s="1145"/>
      <c r="AK19" s="1145"/>
      <c r="AL19" s="1145"/>
      <c r="AM19" s="1145"/>
      <c r="AN19" s="1192"/>
      <c r="AO19" s="1197"/>
      <c r="AP19" s="1198"/>
      <c r="AQ19" s="1198"/>
      <c r="AR19" s="1198"/>
      <c r="AS19" s="1199"/>
      <c r="AT19" s="1133" t="s">
        <v>33</v>
      </c>
      <c r="AU19" s="1133"/>
      <c r="AV19" s="1133"/>
      <c r="AW19" s="1133"/>
      <c r="AX19" s="1133"/>
      <c r="AY19" s="1145"/>
      <c r="AZ19" s="1145"/>
      <c r="BA19" s="1145"/>
      <c r="BB19" s="1145"/>
      <c r="BC19" s="1192"/>
    </row>
    <row r="20" spans="1:55" ht="19.5" customHeight="1">
      <c r="A20" s="1160" t="s">
        <v>40</v>
      </c>
      <c r="B20" s="1161"/>
      <c r="C20" s="1161"/>
      <c r="D20" s="1161"/>
      <c r="E20" s="1161"/>
      <c r="F20" s="1161"/>
      <c r="G20" s="1161"/>
      <c r="H20" s="1161"/>
      <c r="I20" s="1161"/>
      <c r="J20" s="1161"/>
      <c r="K20" s="1161"/>
      <c r="L20" s="1161"/>
      <c r="M20" s="1161"/>
      <c r="N20" s="1161"/>
      <c r="O20" s="1161"/>
      <c r="P20" s="1161"/>
      <c r="Q20" s="1161"/>
      <c r="R20" s="1161"/>
      <c r="S20" s="1161"/>
      <c r="T20" s="360" t="s">
        <v>547</v>
      </c>
      <c r="U20" s="361"/>
      <c r="V20" s="1145"/>
      <c r="W20" s="1145"/>
      <c r="X20" s="1145"/>
      <c r="Y20" s="1145"/>
      <c r="Z20" s="1145"/>
      <c r="AA20" s="1132">
        <v>0</v>
      </c>
      <c r="AB20" s="1132"/>
      <c r="AC20" s="1133" t="s">
        <v>33</v>
      </c>
      <c r="AD20" s="1133"/>
      <c r="AE20" s="1133"/>
      <c r="AF20" s="1133"/>
      <c r="AG20" s="1133"/>
      <c r="AH20" s="1132">
        <f>100-AA21</f>
        <v>100</v>
      </c>
      <c r="AI20" s="1132"/>
      <c r="AJ20" s="1145"/>
      <c r="AK20" s="1145"/>
      <c r="AL20" s="1145"/>
      <c r="AM20" s="1145"/>
      <c r="AN20" s="1192"/>
      <c r="AO20" s="1197"/>
      <c r="AP20" s="1198"/>
      <c r="AQ20" s="1198"/>
      <c r="AR20" s="1198"/>
      <c r="AS20" s="1199"/>
      <c r="AT20" s="1133" t="s">
        <v>33</v>
      </c>
      <c r="AU20" s="1133"/>
      <c r="AV20" s="1133"/>
      <c r="AW20" s="1133"/>
      <c r="AX20" s="1133"/>
      <c r="AY20" s="1145"/>
      <c r="AZ20" s="1145"/>
      <c r="BA20" s="1145"/>
      <c r="BB20" s="1145"/>
      <c r="BC20" s="1192"/>
    </row>
    <row r="21" spans="1:55" ht="19.5" customHeight="1">
      <c r="A21" s="1160" t="s">
        <v>41</v>
      </c>
      <c r="B21" s="1161"/>
      <c r="C21" s="1161"/>
      <c r="D21" s="1161"/>
      <c r="E21" s="1161"/>
      <c r="F21" s="1161"/>
      <c r="G21" s="1161"/>
      <c r="H21" s="1161"/>
      <c r="I21" s="1161"/>
      <c r="J21" s="1161"/>
      <c r="K21" s="1161"/>
      <c r="L21" s="1161"/>
      <c r="M21" s="1161"/>
      <c r="N21" s="1161"/>
      <c r="O21" s="1161"/>
      <c r="P21" s="1161"/>
      <c r="Q21" s="1161"/>
      <c r="R21" s="1161"/>
      <c r="S21" s="1161"/>
      <c r="T21" s="360" t="s">
        <v>549</v>
      </c>
      <c r="U21" s="361"/>
      <c r="V21" s="1145">
        <v>475883406</v>
      </c>
      <c r="W21" s="1145"/>
      <c r="X21" s="1145"/>
      <c r="Y21" s="1145"/>
      <c r="Z21" s="1145"/>
      <c r="AA21" s="1132">
        <v>0</v>
      </c>
      <c r="AB21" s="1132"/>
      <c r="AC21" s="1133" t="s">
        <v>33</v>
      </c>
      <c r="AD21" s="1133"/>
      <c r="AE21" s="1133"/>
      <c r="AF21" s="1133"/>
      <c r="AG21" s="1133"/>
      <c r="AH21" s="1132">
        <v>100</v>
      </c>
      <c r="AI21" s="1132"/>
      <c r="AJ21" s="1145">
        <v>475883406</v>
      </c>
      <c r="AK21" s="1145"/>
      <c r="AL21" s="1145"/>
      <c r="AM21" s="1145"/>
      <c r="AN21" s="1192"/>
      <c r="AO21" s="1197">
        <v>475883406</v>
      </c>
      <c r="AP21" s="1198"/>
      <c r="AQ21" s="1198"/>
      <c r="AR21" s="1198"/>
      <c r="AS21" s="1199"/>
      <c r="AT21" s="1133" t="s">
        <v>33</v>
      </c>
      <c r="AU21" s="1133"/>
      <c r="AV21" s="1133"/>
      <c r="AW21" s="1133"/>
      <c r="AX21" s="1133"/>
      <c r="AY21" s="1145">
        <v>475883406</v>
      </c>
      <c r="AZ21" s="1145"/>
      <c r="BA21" s="1145"/>
      <c r="BB21" s="1145"/>
      <c r="BC21" s="1192"/>
    </row>
    <row r="22" spans="1:55" ht="19.5" customHeight="1">
      <c r="A22" s="1160" t="s">
        <v>42</v>
      </c>
      <c r="B22" s="1161"/>
      <c r="C22" s="1161"/>
      <c r="D22" s="1161"/>
      <c r="E22" s="1161"/>
      <c r="F22" s="1161"/>
      <c r="G22" s="1161"/>
      <c r="H22" s="1161"/>
      <c r="I22" s="1161"/>
      <c r="J22" s="1161"/>
      <c r="K22" s="1161"/>
      <c r="L22" s="1161"/>
      <c r="M22" s="1161"/>
      <c r="N22" s="1161"/>
      <c r="O22" s="1161"/>
      <c r="P22" s="1161"/>
      <c r="Q22" s="1161"/>
      <c r="R22" s="1161"/>
      <c r="S22" s="1161"/>
      <c r="T22" s="360" t="s">
        <v>551</v>
      </c>
      <c r="U22" s="361"/>
      <c r="V22" s="1145">
        <v>120729300</v>
      </c>
      <c r="W22" s="1145"/>
      <c r="X22" s="1145"/>
      <c r="Y22" s="1145"/>
      <c r="Z22" s="1145"/>
      <c r="AA22" s="1132">
        <v>0</v>
      </c>
      <c r="AB22" s="1132"/>
      <c r="AC22" s="1133" t="s">
        <v>33</v>
      </c>
      <c r="AD22" s="1133"/>
      <c r="AE22" s="1133"/>
      <c r="AF22" s="1133"/>
      <c r="AG22" s="1133"/>
      <c r="AH22" s="1132">
        <f>100-AA22</f>
        <v>100</v>
      </c>
      <c r="AI22" s="1132"/>
      <c r="AJ22" s="1145">
        <v>120729300</v>
      </c>
      <c r="AK22" s="1145"/>
      <c r="AL22" s="1145"/>
      <c r="AM22" s="1145"/>
      <c r="AN22" s="1192"/>
      <c r="AO22" s="1197">
        <v>120729300</v>
      </c>
      <c r="AP22" s="1198"/>
      <c r="AQ22" s="1198"/>
      <c r="AR22" s="1198"/>
      <c r="AS22" s="1199"/>
      <c r="AT22" s="1133" t="s">
        <v>33</v>
      </c>
      <c r="AU22" s="1133"/>
      <c r="AV22" s="1133"/>
      <c r="AW22" s="1133"/>
      <c r="AX22" s="1133"/>
      <c r="AY22" s="1145">
        <v>120729300</v>
      </c>
      <c r="AZ22" s="1145"/>
      <c r="BA22" s="1145"/>
      <c r="BB22" s="1145"/>
      <c r="BC22" s="1192"/>
    </row>
    <row r="23" spans="1:55" ht="19.5" customHeight="1">
      <c r="A23" s="1160" t="s">
        <v>43</v>
      </c>
      <c r="B23" s="1161"/>
      <c r="C23" s="1161"/>
      <c r="D23" s="1161"/>
      <c r="E23" s="1161"/>
      <c r="F23" s="1161"/>
      <c r="G23" s="1161"/>
      <c r="H23" s="1161"/>
      <c r="I23" s="1161"/>
      <c r="J23" s="1161"/>
      <c r="K23" s="1161"/>
      <c r="L23" s="1161"/>
      <c r="M23" s="1161"/>
      <c r="N23" s="1161"/>
      <c r="O23" s="1161"/>
      <c r="P23" s="1161"/>
      <c r="Q23" s="1161"/>
      <c r="R23" s="1161"/>
      <c r="S23" s="1161"/>
      <c r="T23" s="360" t="s">
        <v>553</v>
      </c>
      <c r="U23" s="361"/>
      <c r="V23" s="1145">
        <v>373201350</v>
      </c>
      <c r="W23" s="1145"/>
      <c r="X23" s="1145"/>
      <c r="Y23" s="1145"/>
      <c r="Z23" s="1145"/>
      <c r="AA23" s="1162">
        <f>100-AH23</f>
        <v>57.89</v>
      </c>
      <c r="AB23" s="1162"/>
      <c r="AC23" s="1145">
        <v>216046262</v>
      </c>
      <c r="AD23" s="1145"/>
      <c r="AE23" s="1145"/>
      <c r="AF23" s="1145"/>
      <c r="AG23" s="1145"/>
      <c r="AH23" s="1162">
        <v>42.11</v>
      </c>
      <c r="AI23" s="1162"/>
      <c r="AJ23" s="1145">
        <v>157155088</v>
      </c>
      <c r="AK23" s="1145"/>
      <c r="AL23" s="1145"/>
      <c r="AM23" s="1145"/>
      <c r="AN23" s="1192"/>
      <c r="AO23" s="1197">
        <v>373201350</v>
      </c>
      <c r="AP23" s="1198"/>
      <c r="AQ23" s="1198"/>
      <c r="AR23" s="1198"/>
      <c r="AS23" s="1199"/>
      <c r="AT23" s="1145">
        <v>216046262</v>
      </c>
      <c r="AU23" s="1145"/>
      <c r="AV23" s="1145"/>
      <c r="AW23" s="1145"/>
      <c r="AX23" s="1145"/>
      <c r="AY23" s="1145">
        <v>157155088</v>
      </c>
      <c r="AZ23" s="1145"/>
      <c r="BA23" s="1145"/>
      <c r="BB23" s="1145"/>
      <c r="BC23" s="1192"/>
    </row>
    <row r="24" spans="1:55" ht="19.5" customHeight="1">
      <c r="A24" s="1160" t="s">
        <v>44</v>
      </c>
      <c r="B24" s="1161"/>
      <c r="C24" s="1161"/>
      <c r="D24" s="1161"/>
      <c r="E24" s="1161"/>
      <c r="F24" s="1161"/>
      <c r="G24" s="1161"/>
      <c r="H24" s="1161"/>
      <c r="I24" s="1161"/>
      <c r="J24" s="1161"/>
      <c r="K24" s="1161"/>
      <c r="L24" s="1161"/>
      <c r="M24" s="1161"/>
      <c r="N24" s="1161"/>
      <c r="O24" s="1161"/>
      <c r="P24" s="1161"/>
      <c r="Q24" s="1161"/>
      <c r="R24" s="1161"/>
      <c r="S24" s="1161"/>
      <c r="T24" s="360" t="s">
        <v>555</v>
      </c>
      <c r="U24" s="361"/>
      <c r="V24" s="1145">
        <v>49900000</v>
      </c>
      <c r="W24" s="1145"/>
      <c r="X24" s="1145"/>
      <c r="Y24" s="1145"/>
      <c r="Z24" s="1145"/>
      <c r="AA24" s="1162">
        <f>100-AH24</f>
        <v>57</v>
      </c>
      <c r="AB24" s="1162"/>
      <c r="AC24" s="1145">
        <v>28443000</v>
      </c>
      <c r="AD24" s="1145"/>
      <c r="AE24" s="1145"/>
      <c r="AF24" s="1145"/>
      <c r="AG24" s="1145"/>
      <c r="AH24" s="1162">
        <v>43</v>
      </c>
      <c r="AI24" s="1162"/>
      <c r="AJ24" s="1145">
        <v>21457000</v>
      </c>
      <c r="AK24" s="1145"/>
      <c r="AL24" s="1145"/>
      <c r="AM24" s="1145"/>
      <c r="AN24" s="1192"/>
      <c r="AO24" s="1197">
        <v>49900000</v>
      </c>
      <c r="AP24" s="1198"/>
      <c r="AQ24" s="1198"/>
      <c r="AR24" s="1198"/>
      <c r="AS24" s="1199"/>
      <c r="AT24" s="1145">
        <v>28443000</v>
      </c>
      <c r="AU24" s="1145"/>
      <c r="AV24" s="1145"/>
      <c r="AW24" s="1145"/>
      <c r="AX24" s="1145"/>
      <c r="AY24" s="1145">
        <v>21457000</v>
      </c>
      <c r="AZ24" s="1145"/>
      <c r="BA24" s="1145"/>
      <c r="BB24" s="1145"/>
      <c r="BC24" s="1192"/>
    </row>
    <row r="25" spans="1:55" ht="19.5" customHeight="1">
      <c r="A25" s="1160" t="s">
        <v>45</v>
      </c>
      <c r="B25" s="1161"/>
      <c r="C25" s="1161"/>
      <c r="D25" s="1161"/>
      <c r="E25" s="1161"/>
      <c r="F25" s="1161"/>
      <c r="G25" s="1161"/>
      <c r="H25" s="1161"/>
      <c r="I25" s="1161"/>
      <c r="J25" s="1161"/>
      <c r="K25" s="1161"/>
      <c r="L25" s="1161"/>
      <c r="M25" s="1161"/>
      <c r="N25" s="1161"/>
      <c r="O25" s="1161"/>
      <c r="P25" s="1161"/>
      <c r="Q25" s="1161"/>
      <c r="R25" s="1161"/>
      <c r="S25" s="1161"/>
      <c r="T25" s="360" t="s">
        <v>557</v>
      </c>
      <c r="U25" s="361"/>
      <c r="V25" s="1145"/>
      <c r="W25" s="1145"/>
      <c r="X25" s="1145"/>
      <c r="Y25" s="1145"/>
      <c r="Z25" s="1145"/>
      <c r="AA25" s="1162">
        <f>100-AH25</f>
        <v>57</v>
      </c>
      <c r="AB25" s="1162"/>
      <c r="AC25" s="1145"/>
      <c r="AD25" s="1145"/>
      <c r="AE25" s="1145"/>
      <c r="AF25" s="1145"/>
      <c r="AG25" s="1145"/>
      <c r="AH25" s="1162">
        <v>43</v>
      </c>
      <c r="AI25" s="1162"/>
      <c r="AJ25" s="1145"/>
      <c r="AK25" s="1145"/>
      <c r="AL25" s="1145"/>
      <c r="AM25" s="1145"/>
      <c r="AN25" s="1192"/>
      <c r="AO25" s="1197"/>
      <c r="AP25" s="1198"/>
      <c r="AQ25" s="1198"/>
      <c r="AR25" s="1198"/>
      <c r="AS25" s="1199"/>
      <c r="AT25" s="1145"/>
      <c r="AU25" s="1145"/>
      <c r="AV25" s="1145"/>
      <c r="AW25" s="1145"/>
      <c r="AX25" s="1145"/>
      <c r="AY25" s="1145"/>
      <c r="AZ25" s="1145"/>
      <c r="BA25" s="1145"/>
      <c r="BB25" s="1145"/>
      <c r="BC25" s="1192"/>
    </row>
    <row r="26" spans="1:55" ht="19.5" customHeight="1">
      <c r="A26" s="1160" t="s">
        <v>46</v>
      </c>
      <c r="B26" s="1161"/>
      <c r="C26" s="1161"/>
      <c r="D26" s="1161"/>
      <c r="E26" s="1161"/>
      <c r="F26" s="1161"/>
      <c r="G26" s="1161"/>
      <c r="H26" s="1161"/>
      <c r="I26" s="1161"/>
      <c r="J26" s="1161"/>
      <c r="K26" s="1161"/>
      <c r="L26" s="1161"/>
      <c r="M26" s="1161"/>
      <c r="N26" s="1161"/>
      <c r="O26" s="1161"/>
      <c r="P26" s="1161"/>
      <c r="Q26" s="1161"/>
      <c r="R26" s="1161"/>
      <c r="S26" s="1161"/>
      <c r="T26" s="360" t="s">
        <v>559</v>
      </c>
      <c r="U26" s="361"/>
      <c r="V26" s="1145">
        <v>224035000</v>
      </c>
      <c r="W26" s="1145"/>
      <c r="X26" s="1145"/>
      <c r="Y26" s="1145"/>
      <c r="Z26" s="1145"/>
      <c r="AA26" s="1162">
        <f>100-AH26</f>
        <v>57</v>
      </c>
      <c r="AB26" s="1162"/>
      <c r="AC26" s="1145">
        <v>127699950</v>
      </c>
      <c r="AD26" s="1145"/>
      <c r="AE26" s="1145"/>
      <c r="AF26" s="1145"/>
      <c r="AG26" s="1145"/>
      <c r="AH26" s="1162">
        <v>43</v>
      </c>
      <c r="AI26" s="1162"/>
      <c r="AJ26" s="1145">
        <v>96335050</v>
      </c>
      <c r="AK26" s="1145"/>
      <c r="AL26" s="1145"/>
      <c r="AM26" s="1145"/>
      <c r="AN26" s="1192"/>
      <c r="AO26" s="1197">
        <v>224035000</v>
      </c>
      <c r="AP26" s="1198"/>
      <c r="AQ26" s="1198"/>
      <c r="AR26" s="1198"/>
      <c r="AS26" s="1199"/>
      <c r="AT26" s="1145">
        <v>127699950</v>
      </c>
      <c r="AU26" s="1145"/>
      <c r="AV26" s="1145"/>
      <c r="AW26" s="1145"/>
      <c r="AX26" s="1145"/>
      <c r="AY26" s="1145">
        <v>96335050</v>
      </c>
      <c r="AZ26" s="1145"/>
      <c r="BA26" s="1145"/>
      <c r="BB26" s="1145"/>
      <c r="BC26" s="1192"/>
    </row>
    <row r="27" spans="1:55" ht="19.5" customHeight="1">
      <c r="A27" s="1160" t="s">
        <v>47</v>
      </c>
      <c r="B27" s="1161"/>
      <c r="C27" s="1161"/>
      <c r="D27" s="1161"/>
      <c r="E27" s="1161"/>
      <c r="F27" s="1161"/>
      <c r="G27" s="1161"/>
      <c r="H27" s="1161"/>
      <c r="I27" s="1161"/>
      <c r="J27" s="1161"/>
      <c r="K27" s="1161"/>
      <c r="L27" s="1161"/>
      <c r="M27" s="1161"/>
      <c r="N27" s="1161"/>
      <c r="O27" s="1161"/>
      <c r="P27" s="1161"/>
      <c r="Q27" s="1161"/>
      <c r="R27" s="1161"/>
      <c r="S27" s="1161"/>
      <c r="T27" s="360" t="s">
        <v>561</v>
      </c>
      <c r="U27" s="361"/>
      <c r="V27" s="1145">
        <v>2029808667</v>
      </c>
      <c r="W27" s="1145"/>
      <c r="X27" s="1145"/>
      <c r="Y27" s="1145"/>
      <c r="Z27" s="1145"/>
      <c r="AA27" s="1132">
        <v>100</v>
      </c>
      <c r="AB27" s="1132"/>
      <c r="AC27" s="1145">
        <v>2029808667</v>
      </c>
      <c r="AD27" s="1145"/>
      <c r="AE27" s="1145"/>
      <c r="AF27" s="1145"/>
      <c r="AG27" s="1145"/>
      <c r="AH27" s="1132">
        <f>100-AA27</f>
        <v>0</v>
      </c>
      <c r="AI27" s="1132"/>
      <c r="AJ27" s="1133" t="s">
        <v>33</v>
      </c>
      <c r="AK27" s="1133"/>
      <c r="AL27" s="1133"/>
      <c r="AM27" s="1133"/>
      <c r="AN27" s="1134"/>
      <c r="AO27" s="1197">
        <v>2029808667</v>
      </c>
      <c r="AP27" s="1198"/>
      <c r="AQ27" s="1198"/>
      <c r="AR27" s="1198"/>
      <c r="AS27" s="1199"/>
      <c r="AT27" s="1145">
        <v>2029808667</v>
      </c>
      <c r="AU27" s="1145"/>
      <c r="AV27" s="1145"/>
      <c r="AW27" s="1145"/>
      <c r="AX27" s="1145"/>
      <c r="AY27" s="1200" t="s">
        <v>33</v>
      </c>
      <c r="AZ27" s="1200"/>
      <c r="BA27" s="1200"/>
      <c r="BB27" s="1200"/>
      <c r="BC27" s="1201"/>
    </row>
    <row r="28" spans="1:55" ht="19.5" customHeight="1">
      <c r="A28" s="1160" t="s">
        <v>48</v>
      </c>
      <c r="B28" s="1161"/>
      <c r="C28" s="1161"/>
      <c r="D28" s="1161"/>
      <c r="E28" s="1161"/>
      <c r="F28" s="1161"/>
      <c r="G28" s="1161"/>
      <c r="H28" s="1161"/>
      <c r="I28" s="1161"/>
      <c r="J28" s="1161"/>
      <c r="K28" s="1161"/>
      <c r="L28" s="1161"/>
      <c r="M28" s="1161"/>
      <c r="N28" s="1161"/>
      <c r="O28" s="1161"/>
      <c r="P28" s="1161"/>
      <c r="Q28" s="1161"/>
      <c r="R28" s="1161"/>
      <c r="S28" s="1161"/>
      <c r="T28" s="360" t="s">
        <v>563</v>
      </c>
      <c r="U28" s="361"/>
      <c r="V28" s="1145">
        <v>271237173</v>
      </c>
      <c r="W28" s="1145"/>
      <c r="X28" s="1145"/>
      <c r="Y28" s="1145"/>
      <c r="Z28" s="1145"/>
      <c r="AA28" s="1132">
        <v>100</v>
      </c>
      <c r="AB28" s="1132"/>
      <c r="AC28" s="1145">
        <v>271237173</v>
      </c>
      <c r="AD28" s="1145"/>
      <c r="AE28" s="1145"/>
      <c r="AF28" s="1145"/>
      <c r="AG28" s="1145"/>
      <c r="AH28" s="1132">
        <f>100-AA28</f>
        <v>0</v>
      </c>
      <c r="AI28" s="1132"/>
      <c r="AJ28" s="1133" t="s">
        <v>33</v>
      </c>
      <c r="AK28" s="1133"/>
      <c r="AL28" s="1133"/>
      <c r="AM28" s="1133"/>
      <c r="AN28" s="1134"/>
      <c r="AO28" s="1197">
        <v>271237173</v>
      </c>
      <c r="AP28" s="1198"/>
      <c r="AQ28" s="1198"/>
      <c r="AR28" s="1198"/>
      <c r="AS28" s="1199"/>
      <c r="AT28" s="1145">
        <v>271237173</v>
      </c>
      <c r="AU28" s="1145"/>
      <c r="AV28" s="1145"/>
      <c r="AW28" s="1145"/>
      <c r="AX28" s="1145"/>
      <c r="AY28" s="1133" t="s">
        <v>33</v>
      </c>
      <c r="AZ28" s="1133"/>
      <c r="BA28" s="1133"/>
      <c r="BB28" s="1133"/>
      <c r="BC28" s="1134"/>
    </row>
    <row r="29" spans="1:55" ht="19.5" customHeight="1">
      <c r="A29" s="1160" t="s">
        <v>49</v>
      </c>
      <c r="B29" s="1161"/>
      <c r="C29" s="1161"/>
      <c r="D29" s="1161"/>
      <c r="E29" s="1161"/>
      <c r="F29" s="1161"/>
      <c r="G29" s="1161"/>
      <c r="H29" s="1161"/>
      <c r="I29" s="1161"/>
      <c r="J29" s="1161"/>
      <c r="K29" s="1161"/>
      <c r="L29" s="1161"/>
      <c r="M29" s="1161"/>
      <c r="N29" s="1161"/>
      <c r="O29" s="1161"/>
      <c r="P29" s="1161"/>
      <c r="Q29" s="1161"/>
      <c r="R29" s="1161"/>
      <c r="S29" s="1161"/>
      <c r="T29" s="360" t="s">
        <v>565</v>
      </c>
      <c r="U29" s="361"/>
      <c r="V29" s="1145">
        <v>138286000</v>
      </c>
      <c r="W29" s="1145"/>
      <c r="X29" s="1145"/>
      <c r="Y29" s="1145"/>
      <c r="Z29" s="1145"/>
      <c r="AA29" s="1132">
        <v>100</v>
      </c>
      <c r="AB29" s="1132"/>
      <c r="AC29" s="1145">
        <v>138286000</v>
      </c>
      <c r="AD29" s="1145"/>
      <c r="AE29" s="1145"/>
      <c r="AF29" s="1145"/>
      <c r="AG29" s="1145"/>
      <c r="AH29" s="1132">
        <f>100-AA29</f>
        <v>0</v>
      </c>
      <c r="AI29" s="1132"/>
      <c r="AJ29" s="1133" t="s">
        <v>33</v>
      </c>
      <c r="AK29" s="1133"/>
      <c r="AL29" s="1133"/>
      <c r="AM29" s="1133"/>
      <c r="AN29" s="1134"/>
      <c r="AO29" s="1197">
        <v>138286000</v>
      </c>
      <c r="AP29" s="1198"/>
      <c r="AQ29" s="1198"/>
      <c r="AR29" s="1198"/>
      <c r="AS29" s="1199"/>
      <c r="AT29" s="1145">
        <v>138286000</v>
      </c>
      <c r="AU29" s="1145"/>
      <c r="AV29" s="1145"/>
      <c r="AW29" s="1145"/>
      <c r="AX29" s="1145"/>
      <c r="AY29" s="1133" t="s">
        <v>33</v>
      </c>
      <c r="AZ29" s="1133"/>
      <c r="BA29" s="1133"/>
      <c r="BB29" s="1133"/>
      <c r="BC29" s="1134"/>
    </row>
    <row r="30" spans="1:55" ht="19.5" customHeight="1">
      <c r="A30" s="1160" t="s">
        <v>50</v>
      </c>
      <c r="B30" s="1161"/>
      <c r="C30" s="1161"/>
      <c r="D30" s="1161"/>
      <c r="E30" s="1161"/>
      <c r="F30" s="1161"/>
      <c r="G30" s="1161"/>
      <c r="H30" s="1161"/>
      <c r="I30" s="1161"/>
      <c r="J30" s="1161"/>
      <c r="K30" s="1161"/>
      <c r="L30" s="1161"/>
      <c r="M30" s="1161"/>
      <c r="N30" s="1161"/>
      <c r="O30" s="1161"/>
      <c r="P30" s="1161"/>
      <c r="Q30" s="1161"/>
      <c r="R30" s="1161"/>
      <c r="S30" s="1161"/>
      <c r="T30" s="360" t="s">
        <v>567</v>
      </c>
      <c r="U30" s="361"/>
      <c r="V30" s="1145">
        <v>119154570</v>
      </c>
      <c r="W30" s="1145"/>
      <c r="X30" s="1145"/>
      <c r="Y30" s="1145"/>
      <c r="Z30" s="1145"/>
      <c r="AA30" s="1132">
        <v>0</v>
      </c>
      <c r="AB30" s="1132"/>
      <c r="AC30" s="1133" t="s">
        <v>33</v>
      </c>
      <c r="AD30" s="1133"/>
      <c r="AE30" s="1133"/>
      <c r="AF30" s="1133"/>
      <c r="AG30" s="1133"/>
      <c r="AH30" s="1132">
        <f>100-AA30</f>
        <v>100</v>
      </c>
      <c r="AI30" s="1132"/>
      <c r="AJ30" s="1145">
        <v>119154570</v>
      </c>
      <c r="AK30" s="1145"/>
      <c r="AL30" s="1145"/>
      <c r="AM30" s="1145"/>
      <c r="AN30" s="1192"/>
      <c r="AO30" s="1197">
        <v>119154570</v>
      </c>
      <c r="AP30" s="1198"/>
      <c r="AQ30" s="1198"/>
      <c r="AR30" s="1198"/>
      <c r="AS30" s="1199"/>
      <c r="AT30" s="1133" t="s">
        <v>33</v>
      </c>
      <c r="AU30" s="1133"/>
      <c r="AV30" s="1133"/>
      <c r="AW30" s="1133"/>
      <c r="AX30" s="1133"/>
      <c r="AY30" s="1145">
        <v>119154570</v>
      </c>
      <c r="AZ30" s="1145"/>
      <c r="BA30" s="1145"/>
      <c r="BB30" s="1145"/>
      <c r="BC30" s="1192"/>
    </row>
    <row r="31" spans="1:55" ht="19.5" customHeight="1" thickBot="1">
      <c r="A31" s="1178" t="s">
        <v>51</v>
      </c>
      <c r="B31" s="1179"/>
      <c r="C31" s="1179"/>
      <c r="D31" s="1179"/>
      <c r="E31" s="1179"/>
      <c r="F31" s="1179"/>
      <c r="G31" s="1179"/>
      <c r="H31" s="1179"/>
      <c r="I31" s="1179"/>
      <c r="J31" s="1179"/>
      <c r="K31" s="1179"/>
      <c r="L31" s="1179"/>
      <c r="M31" s="1179"/>
      <c r="N31" s="1179"/>
      <c r="O31" s="1179"/>
      <c r="P31" s="1179"/>
      <c r="Q31" s="1179"/>
      <c r="R31" s="1179"/>
      <c r="S31" s="1179"/>
      <c r="T31" s="362" t="s">
        <v>569</v>
      </c>
      <c r="U31" s="354"/>
      <c r="V31" s="1146"/>
      <c r="W31" s="1146"/>
      <c r="X31" s="1146"/>
      <c r="Y31" s="1146"/>
      <c r="Z31" s="1146"/>
      <c r="AA31" s="1188">
        <v>0</v>
      </c>
      <c r="AB31" s="1188"/>
      <c r="AC31" s="1140" t="s">
        <v>33</v>
      </c>
      <c r="AD31" s="1140"/>
      <c r="AE31" s="1140"/>
      <c r="AF31" s="1140"/>
      <c r="AG31" s="1140"/>
      <c r="AH31" s="1188">
        <f>100-AA31</f>
        <v>100</v>
      </c>
      <c r="AI31" s="1188"/>
      <c r="AJ31" s="1146"/>
      <c r="AK31" s="1146"/>
      <c r="AL31" s="1146"/>
      <c r="AM31" s="1146"/>
      <c r="AN31" s="1193"/>
      <c r="AO31" s="1202"/>
      <c r="AP31" s="1203"/>
      <c r="AQ31" s="1203"/>
      <c r="AR31" s="1203"/>
      <c r="AS31" s="1204"/>
      <c r="AT31" s="1140" t="s">
        <v>33</v>
      </c>
      <c r="AU31" s="1140"/>
      <c r="AV31" s="1140"/>
      <c r="AW31" s="1140"/>
      <c r="AX31" s="1140"/>
      <c r="AY31" s="1146"/>
      <c r="AZ31" s="1146"/>
      <c r="BA31" s="1146"/>
      <c r="BB31" s="1146"/>
      <c r="BC31" s="1193"/>
    </row>
    <row r="32" spans="1:59" ht="19.5" customHeight="1" thickBot="1">
      <c r="A32" s="1180" t="s">
        <v>52</v>
      </c>
      <c r="B32" s="1181"/>
      <c r="C32" s="1181"/>
      <c r="D32" s="1181"/>
      <c r="E32" s="1181"/>
      <c r="F32" s="1181"/>
      <c r="G32" s="1181"/>
      <c r="H32" s="1181"/>
      <c r="I32" s="1181"/>
      <c r="J32" s="1181"/>
      <c r="K32" s="1181"/>
      <c r="L32" s="1181"/>
      <c r="M32" s="1181"/>
      <c r="N32" s="1181"/>
      <c r="O32" s="1181"/>
      <c r="P32" s="1181"/>
      <c r="Q32" s="1181"/>
      <c r="R32" s="1181"/>
      <c r="S32" s="1182"/>
      <c r="T32" s="363">
        <v>20</v>
      </c>
      <c r="U32" s="364"/>
      <c r="V32" s="1147">
        <v>3990525045</v>
      </c>
      <c r="W32" s="1148"/>
      <c r="X32" s="1148"/>
      <c r="Y32" s="1148"/>
      <c r="Z32" s="1149"/>
      <c r="AA32" s="1189" t="s">
        <v>53</v>
      </c>
      <c r="AB32" s="1190"/>
      <c r="AC32" s="1147">
        <v>2811521052</v>
      </c>
      <c r="AD32" s="1148"/>
      <c r="AE32" s="1148"/>
      <c r="AF32" s="1148"/>
      <c r="AG32" s="1149"/>
      <c r="AH32" s="1189" t="s">
        <v>53</v>
      </c>
      <c r="AI32" s="1190"/>
      <c r="AJ32" s="1206">
        <v>1179003993</v>
      </c>
      <c r="AK32" s="1148"/>
      <c r="AL32" s="1148"/>
      <c r="AM32" s="1148"/>
      <c r="AN32" s="1207"/>
      <c r="AO32" s="1148">
        <v>3990525045</v>
      </c>
      <c r="AP32" s="1148"/>
      <c r="AQ32" s="1148"/>
      <c r="AR32" s="1148"/>
      <c r="AS32" s="1149"/>
      <c r="AT32" s="1147">
        <v>2811521052</v>
      </c>
      <c r="AU32" s="1148"/>
      <c r="AV32" s="1148"/>
      <c r="AW32" s="1148"/>
      <c r="AX32" s="1149"/>
      <c r="AY32" s="1147">
        <v>1179003993</v>
      </c>
      <c r="AZ32" s="1148"/>
      <c r="BA32" s="1148"/>
      <c r="BB32" s="1148"/>
      <c r="BC32" s="1149"/>
      <c r="BD32" s="303"/>
      <c r="BE32" s="303"/>
      <c r="BF32" s="303"/>
      <c r="BG32" s="303"/>
    </row>
    <row r="33" spans="1:55" ht="25.5" customHeight="1">
      <c r="A33" s="1176" t="s">
        <v>54</v>
      </c>
      <c r="B33" s="1177"/>
      <c r="C33" s="1177"/>
      <c r="D33" s="1177"/>
      <c r="E33" s="1177"/>
      <c r="F33" s="1177"/>
      <c r="G33" s="1177"/>
      <c r="H33" s="1177"/>
      <c r="I33" s="1177"/>
      <c r="J33" s="1177"/>
      <c r="K33" s="1177"/>
      <c r="L33" s="1177"/>
      <c r="M33" s="1177"/>
      <c r="N33" s="1177"/>
      <c r="O33" s="1177"/>
      <c r="P33" s="1177"/>
      <c r="Q33" s="1177"/>
      <c r="R33" s="1177"/>
      <c r="S33" s="1177"/>
      <c r="T33" s="358">
        <v>21</v>
      </c>
      <c r="U33" s="365"/>
      <c r="V33" s="1150">
        <v>12554100</v>
      </c>
      <c r="W33" s="1150"/>
      <c r="X33" s="1150"/>
      <c r="Y33" s="1150"/>
      <c r="Z33" s="1150"/>
      <c r="AA33" s="1153">
        <v>100</v>
      </c>
      <c r="AB33" s="1153"/>
      <c r="AC33" s="1150">
        <v>12554100</v>
      </c>
      <c r="AD33" s="1150"/>
      <c r="AE33" s="1150"/>
      <c r="AF33" s="1150"/>
      <c r="AG33" s="1150"/>
      <c r="AH33" s="1151">
        <f>100-AA33</f>
        <v>0</v>
      </c>
      <c r="AI33" s="1151"/>
      <c r="AJ33" s="1151" t="s">
        <v>33</v>
      </c>
      <c r="AK33" s="1151"/>
      <c r="AL33" s="1151"/>
      <c r="AM33" s="1151"/>
      <c r="AN33" s="1205"/>
      <c r="AO33" s="1194">
        <v>12554100</v>
      </c>
      <c r="AP33" s="1195"/>
      <c r="AQ33" s="1195"/>
      <c r="AR33" s="1195"/>
      <c r="AS33" s="1196"/>
      <c r="AT33" s="1150">
        <v>12554100</v>
      </c>
      <c r="AU33" s="1150"/>
      <c r="AV33" s="1150"/>
      <c r="AW33" s="1150"/>
      <c r="AX33" s="1150"/>
      <c r="AY33" s="1151" t="s">
        <v>33</v>
      </c>
      <c r="AZ33" s="1151"/>
      <c r="BA33" s="1151"/>
      <c r="BB33" s="1151"/>
      <c r="BC33" s="1205"/>
    </row>
    <row r="34" spans="1:55" ht="19.5" customHeight="1">
      <c r="A34" s="1160" t="s">
        <v>55</v>
      </c>
      <c r="B34" s="1161"/>
      <c r="C34" s="1161"/>
      <c r="D34" s="1161"/>
      <c r="E34" s="1161"/>
      <c r="F34" s="1161"/>
      <c r="G34" s="1161"/>
      <c r="H34" s="1161"/>
      <c r="I34" s="1161"/>
      <c r="J34" s="1161"/>
      <c r="K34" s="1161"/>
      <c r="L34" s="1161"/>
      <c r="M34" s="1161"/>
      <c r="N34" s="1161"/>
      <c r="O34" s="1161"/>
      <c r="P34" s="1161"/>
      <c r="Q34" s="1161"/>
      <c r="R34" s="1161"/>
      <c r="S34" s="1161"/>
      <c r="T34" s="363">
        <v>22</v>
      </c>
      <c r="U34" s="366"/>
      <c r="V34" s="1145"/>
      <c r="W34" s="1145"/>
      <c r="X34" s="1145"/>
      <c r="Y34" s="1145"/>
      <c r="Z34" s="1145"/>
      <c r="AA34" s="1132">
        <v>100</v>
      </c>
      <c r="AB34" s="1132"/>
      <c r="AC34" s="1145"/>
      <c r="AD34" s="1145"/>
      <c r="AE34" s="1145"/>
      <c r="AF34" s="1145"/>
      <c r="AG34" s="1145"/>
      <c r="AH34" s="1133">
        <f>100-AA34</f>
        <v>0</v>
      </c>
      <c r="AI34" s="1133"/>
      <c r="AJ34" s="1133" t="s">
        <v>33</v>
      </c>
      <c r="AK34" s="1133"/>
      <c r="AL34" s="1133"/>
      <c r="AM34" s="1133"/>
      <c r="AN34" s="1134"/>
      <c r="AO34" s="1197"/>
      <c r="AP34" s="1198"/>
      <c r="AQ34" s="1198"/>
      <c r="AR34" s="1198"/>
      <c r="AS34" s="1199"/>
      <c r="AT34" s="1145"/>
      <c r="AU34" s="1145"/>
      <c r="AV34" s="1145"/>
      <c r="AW34" s="1145"/>
      <c r="AX34" s="1145"/>
      <c r="AY34" s="1133" t="s">
        <v>33</v>
      </c>
      <c r="AZ34" s="1133"/>
      <c r="BA34" s="1133"/>
      <c r="BB34" s="1133"/>
      <c r="BC34" s="1134"/>
    </row>
    <row r="35" spans="1:55" ht="19.5" customHeight="1" thickBot="1">
      <c r="A35" s="1160" t="s">
        <v>56</v>
      </c>
      <c r="B35" s="1161"/>
      <c r="C35" s="1161"/>
      <c r="D35" s="1161"/>
      <c r="E35" s="1161"/>
      <c r="F35" s="1161"/>
      <c r="G35" s="1161"/>
      <c r="H35" s="1161"/>
      <c r="I35" s="1161"/>
      <c r="J35" s="1161"/>
      <c r="K35" s="1161"/>
      <c r="L35" s="1161"/>
      <c r="M35" s="1161"/>
      <c r="N35" s="1161"/>
      <c r="O35" s="1161"/>
      <c r="P35" s="1161"/>
      <c r="Q35" s="1161"/>
      <c r="R35" s="1161"/>
      <c r="S35" s="1161"/>
      <c r="T35" s="362">
        <v>23</v>
      </c>
      <c r="U35" s="366"/>
      <c r="V35" s="1145">
        <v>40460000</v>
      </c>
      <c r="W35" s="1145"/>
      <c r="X35" s="1145"/>
      <c r="Y35" s="1145"/>
      <c r="Z35" s="1145"/>
      <c r="AA35" s="1132">
        <v>100</v>
      </c>
      <c r="AB35" s="1132"/>
      <c r="AC35" s="1145">
        <v>40460000</v>
      </c>
      <c r="AD35" s="1145"/>
      <c r="AE35" s="1145"/>
      <c r="AF35" s="1145"/>
      <c r="AG35" s="1145"/>
      <c r="AH35" s="1133">
        <f>100-AA35</f>
        <v>0</v>
      </c>
      <c r="AI35" s="1133"/>
      <c r="AJ35" s="1133" t="s">
        <v>33</v>
      </c>
      <c r="AK35" s="1133"/>
      <c r="AL35" s="1133"/>
      <c r="AM35" s="1133"/>
      <c r="AN35" s="1134"/>
      <c r="AO35" s="1197">
        <v>40460000</v>
      </c>
      <c r="AP35" s="1198"/>
      <c r="AQ35" s="1198"/>
      <c r="AR35" s="1198"/>
      <c r="AS35" s="1199"/>
      <c r="AT35" s="1145">
        <v>40460000</v>
      </c>
      <c r="AU35" s="1145"/>
      <c r="AV35" s="1145"/>
      <c r="AW35" s="1145"/>
      <c r="AX35" s="1145"/>
      <c r="AY35" s="1133" t="s">
        <v>33</v>
      </c>
      <c r="AZ35" s="1133"/>
      <c r="BA35" s="1133"/>
      <c r="BB35" s="1133"/>
      <c r="BC35" s="1134"/>
    </row>
    <row r="36" spans="1:55" ht="19.5" customHeight="1" thickBot="1">
      <c r="A36" s="1169" t="s">
        <v>57</v>
      </c>
      <c r="B36" s="1171"/>
      <c r="C36" s="1171"/>
      <c r="D36" s="1171"/>
      <c r="E36" s="1171"/>
      <c r="F36" s="1171"/>
      <c r="G36" s="1171"/>
      <c r="H36" s="1171"/>
      <c r="I36" s="1171"/>
      <c r="J36" s="1171"/>
      <c r="K36" s="1171"/>
      <c r="L36" s="1171"/>
      <c r="M36" s="1171"/>
      <c r="N36" s="1171"/>
      <c r="O36" s="1171"/>
      <c r="P36" s="1171"/>
      <c r="Q36" s="1171"/>
      <c r="R36" s="1171"/>
      <c r="S36" s="1171"/>
      <c r="T36" s="363">
        <v>24</v>
      </c>
      <c r="U36" s="367"/>
      <c r="V36" s="1152">
        <v>53014100</v>
      </c>
      <c r="W36" s="1152"/>
      <c r="X36" s="1152"/>
      <c r="Y36" s="1152"/>
      <c r="Z36" s="1152"/>
      <c r="AA36" s="1208" t="s">
        <v>53</v>
      </c>
      <c r="AB36" s="1209"/>
      <c r="AC36" s="1152">
        <v>53014100</v>
      </c>
      <c r="AD36" s="1152"/>
      <c r="AE36" s="1152"/>
      <c r="AF36" s="1152"/>
      <c r="AG36" s="1152"/>
      <c r="AH36" s="1208" t="s">
        <v>53</v>
      </c>
      <c r="AI36" s="1209"/>
      <c r="AJ36" s="1152"/>
      <c r="AK36" s="1152"/>
      <c r="AL36" s="1152"/>
      <c r="AM36" s="1152"/>
      <c r="AN36" s="1220"/>
      <c r="AO36" s="1219">
        <v>53014100</v>
      </c>
      <c r="AP36" s="1152"/>
      <c r="AQ36" s="1152"/>
      <c r="AR36" s="1152"/>
      <c r="AS36" s="1152"/>
      <c r="AT36" s="1152">
        <v>53014100</v>
      </c>
      <c r="AU36" s="1152"/>
      <c r="AV36" s="1152"/>
      <c r="AW36" s="1152"/>
      <c r="AX36" s="1152"/>
      <c r="AY36" s="1152"/>
      <c r="AZ36" s="1152"/>
      <c r="BA36" s="1152"/>
      <c r="BB36" s="1152"/>
      <c r="BC36" s="1220"/>
    </row>
    <row r="37" spans="1:55" ht="19.5" customHeight="1">
      <c r="A37" s="1183" t="s">
        <v>592</v>
      </c>
      <c r="B37" s="1184"/>
      <c r="C37" s="1184"/>
      <c r="D37" s="1184"/>
      <c r="E37" s="1184"/>
      <c r="F37" s="1184"/>
      <c r="G37" s="1184"/>
      <c r="H37" s="1184"/>
      <c r="I37" s="1184"/>
      <c r="J37" s="1184"/>
      <c r="K37" s="1184"/>
      <c r="L37" s="1184"/>
      <c r="M37" s="1184"/>
      <c r="N37" s="1184"/>
      <c r="O37" s="1184"/>
      <c r="P37" s="1184"/>
      <c r="Q37" s="1184"/>
      <c r="R37" s="1184"/>
      <c r="S37" s="1184"/>
      <c r="T37" s="358">
        <v>25</v>
      </c>
      <c r="U37" s="368"/>
      <c r="V37" s="1143">
        <v>290891104</v>
      </c>
      <c r="W37" s="1143"/>
      <c r="X37" s="1143"/>
      <c r="Y37" s="1143"/>
      <c r="Z37" s="1143"/>
      <c r="AA37" s="1242">
        <f>100-AH37</f>
        <v>31.506</v>
      </c>
      <c r="AB37" s="1243"/>
      <c r="AC37" s="1212">
        <v>91647612</v>
      </c>
      <c r="AD37" s="1212"/>
      <c r="AE37" s="1212"/>
      <c r="AF37" s="1212"/>
      <c r="AG37" s="1212"/>
      <c r="AH37" s="1159">
        <v>68.494</v>
      </c>
      <c r="AI37" s="1159"/>
      <c r="AJ37" s="1143">
        <v>199243492</v>
      </c>
      <c r="AK37" s="1143"/>
      <c r="AL37" s="1143"/>
      <c r="AM37" s="1143"/>
      <c r="AN37" s="1215"/>
      <c r="AO37" s="1216">
        <v>290891104</v>
      </c>
      <c r="AP37" s="1143"/>
      <c r="AQ37" s="1143"/>
      <c r="AR37" s="1143"/>
      <c r="AS37" s="1143"/>
      <c r="AT37" s="1143">
        <v>91647612</v>
      </c>
      <c r="AU37" s="1143"/>
      <c r="AV37" s="1143"/>
      <c r="AW37" s="1143"/>
      <c r="AX37" s="1143"/>
      <c r="AY37" s="1143">
        <v>199243492</v>
      </c>
      <c r="AZ37" s="1143"/>
      <c r="BA37" s="1143"/>
      <c r="BB37" s="1143"/>
      <c r="BC37" s="1215"/>
    </row>
    <row r="38" spans="1:55" ht="19.5" customHeight="1">
      <c r="A38" s="1172" t="s">
        <v>594</v>
      </c>
      <c r="B38" s="1173"/>
      <c r="C38" s="1173"/>
      <c r="D38" s="1173"/>
      <c r="E38" s="1173"/>
      <c r="F38" s="1173"/>
      <c r="G38" s="1173"/>
      <c r="H38" s="1173"/>
      <c r="I38" s="1173"/>
      <c r="J38" s="1173"/>
      <c r="K38" s="1173"/>
      <c r="L38" s="1173"/>
      <c r="M38" s="1173"/>
      <c r="N38" s="1173"/>
      <c r="O38" s="1173"/>
      <c r="P38" s="1173"/>
      <c r="Q38" s="1173"/>
      <c r="R38" s="1173"/>
      <c r="S38" s="1173"/>
      <c r="T38" s="360">
        <v>26</v>
      </c>
      <c r="U38" s="366"/>
      <c r="V38" s="1145">
        <v>36204166</v>
      </c>
      <c r="W38" s="1145"/>
      <c r="X38" s="1145"/>
      <c r="Y38" s="1145"/>
      <c r="Z38" s="1145"/>
      <c r="AA38" s="1244">
        <f>100-AH38</f>
        <v>31.506</v>
      </c>
      <c r="AB38" s="1245"/>
      <c r="AC38" s="1213">
        <v>11406418</v>
      </c>
      <c r="AD38" s="1213"/>
      <c r="AE38" s="1213"/>
      <c r="AF38" s="1213"/>
      <c r="AG38" s="1213"/>
      <c r="AH38" s="1158">
        <v>68.494</v>
      </c>
      <c r="AI38" s="1158"/>
      <c r="AJ38" s="1145">
        <v>24797748</v>
      </c>
      <c r="AK38" s="1145"/>
      <c r="AL38" s="1145"/>
      <c r="AM38" s="1145"/>
      <c r="AN38" s="1192"/>
      <c r="AO38" s="1218">
        <v>36204166</v>
      </c>
      <c r="AP38" s="1145"/>
      <c r="AQ38" s="1145"/>
      <c r="AR38" s="1145"/>
      <c r="AS38" s="1145"/>
      <c r="AT38" s="1145">
        <v>11406418</v>
      </c>
      <c r="AU38" s="1145"/>
      <c r="AV38" s="1145"/>
      <c r="AW38" s="1145"/>
      <c r="AX38" s="1145"/>
      <c r="AY38" s="1145">
        <v>24797748</v>
      </c>
      <c r="AZ38" s="1145"/>
      <c r="BA38" s="1145"/>
      <c r="BB38" s="1145"/>
      <c r="BC38" s="1192"/>
    </row>
    <row r="39" spans="1:55" ht="19.5" customHeight="1" thickBot="1">
      <c r="A39" s="1174" t="s">
        <v>58</v>
      </c>
      <c r="B39" s="1175"/>
      <c r="C39" s="1175"/>
      <c r="D39" s="1175"/>
      <c r="E39" s="1175"/>
      <c r="F39" s="1175"/>
      <c r="G39" s="1175"/>
      <c r="H39" s="1175"/>
      <c r="I39" s="1175"/>
      <c r="J39" s="1175"/>
      <c r="K39" s="1175"/>
      <c r="L39" s="1175"/>
      <c r="M39" s="1175"/>
      <c r="N39" s="1175"/>
      <c r="O39" s="1175"/>
      <c r="P39" s="1175"/>
      <c r="Q39" s="1175"/>
      <c r="R39" s="1175"/>
      <c r="S39" s="1175"/>
      <c r="T39" s="362">
        <v>27</v>
      </c>
      <c r="U39" s="369"/>
      <c r="V39" s="1144">
        <v>2632000</v>
      </c>
      <c r="W39" s="1144"/>
      <c r="X39" s="1144"/>
      <c r="Y39" s="1144"/>
      <c r="Z39" s="1144"/>
      <c r="AA39" s="1246">
        <f>100-AH39</f>
        <v>31.506</v>
      </c>
      <c r="AB39" s="1247"/>
      <c r="AC39" s="1214">
        <v>829233</v>
      </c>
      <c r="AD39" s="1214"/>
      <c r="AE39" s="1214"/>
      <c r="AF39" s="1214"/>
      <c r="AG39" s="1214"/>
      <c r="AH39" s="1156">
        <v>68.494</v>
      </c>
      <c r="AI39" s="1156"/>
      <c r="AJ39" s="1144">
        <v>1802767</v>
      </c>
      <c r="AK39" s="1144"/>
      <c r="AL39" s="1144"/>
      <c r="AM39" s="1144"/>
      <c r="AN39" s="1217"/>
      <c r="AO39" s="1221">
        <v>2632000</v>
      </c>
      <c r="AP39" s="1144"/>
      <c r="AQ39" s="1144"/>
      <c r="AR39" s="1144"/>
      <c r="AS39" s="1144"/>
      <c r="AT39" s="1144">
        <v>829233</v>
      </c>
      <c r="AU39" s="1144"/>
      <c r="AV39" s="1144"/>
      <c r="AW39" s="1144"/>
      <c r="AX39" s="1144"/>
      <c r="AY39" s="1144">
        <v>1802767</v>
      </c>
      <c r="AZ39" s="1144"/>
      <c r="BA39" s="1144"/>
      <c r="BB39" s="1144"/>
      <c r="BC39" s="1217"/>
    </row>
    <row r="40" spans="1:55" ht="19.5" customHeight="1" thickBot="1">
      <c r="A40" s="1185" t="s">
        <v>59</v>
      </c>
      <c r="B40" s="1186"/>
      <c r="C40" s="1186"/>
      <c r="D40" s="1186"/>
      <c r="E40" s="1186"/>
      <c r="F40" s="1186"/>
      <c r="G40" s="1186"/>
      <c r="H40" s="1186"/>
      <c r="I40" s="1186"/>
      <c r="J40" s="1186"/>
      <c r="K40" s="1186"/>
      <c r="L40" s="1186"/>
      <c r="M40" s="1186"/>
      <c r="N40" s="1186"/>
      <c r="O40" s="1186"/>
      <c r="P40" s="1186"/>
      <c r="Q40" s="1186"/>
      <c r="R40" s="1186"/>
      <c r="S40" s="1187"/>
      <c r="T40" s="370">
        <v>28</v>
      </c>
      <c r="U40" s="367"/>
      <c r="V40" s="1152">
        <v>329727270</v>
      </c>
      <c r="W40" s="1152"/>
      <c r="X40" s="1152"/>
      <c r="Y40" s="1152"/>
      <c r="Z40" s="1152"/>
      <c r="AA40" s="1210" t="s">
        <v>53</v>
      </c>
      <c r="AB40" s="1211"/>
      <c r="AC40" s="1152">
        <v>103883263</v>
      </c>
      <c r="AD40" s="1152"/>
      <c r="AE40" s="1152"/>
      <c r="AF40" s="1152"/>
      <c r="AG40" s="1152"/>
      <c r="AH40" s="1208" t="s">
        <v>53</v>
      </c>
      <c r="AI40" s="1209"/>
      <c r="AJ40" s="1152">
        <v>225844007</v>
      </c>
      <c r="AK40" s="1152"/>
      <c r="AL40" s="1152"/>
      <c r="AM40" s="1152"/>
      <c r="AN40" s="1220"/>
      <c r="AO40" s="1219">
        <v>329727270</v>
      </c>
      <c r="AP40" s="1152"/>
      <c r="AQ40" s="1152"/>
      <c r="AR40" s="1152"/>
      <c r="AS40" s="1152"/>
      <c r="AT40" s="1152">
        <v>103883263</v>
      </c>
      <c r="AU40" s="1152"/>
      <c r="AV40" s="1152"/>
      <c r="AW40" s="1152"/>
      <c r="AX40" s="1152"/>
      <c r="AY40" s="1152">
        <v>225844007</v>
      </c>
      <c r="AZ40" s="1152"/>
      <c r="BA40" s="1152"/>
      <c r="BB40" s="1152"/>
      <c r="BC40" s="1220"/>
    </row>
    <row r="41" spans="1:55" ht="19.5" customHeight="1">
      <c r="A41" s="1183" t="s">
        <v>60</v>
      </c>
      <c r="B41" s="1184"/>
      <c r="C41" s="1184"/>
      <c r="D41" s="1184"/>
      <c r="E41" s="1184"/>
      <c r="F41" s="1184"/>
      <c r="G41" s="1184"/>
      <c r="H41" s="1184"/>
      <c r="I41" s="1184"/>
      <c r="J41" s="1184"/>
      <c r="K41" s="1184"/>
      <c r="L41" s="1184"/>
      <c r="M41" s="1184"/>
      <c r="N41" s="1184"/>
      <c r="O41" s="1184"/>
      <c r="P41" s="1184"/>
      <c r="Q41" s="1184"/>
      <c r="R41" s="1184"/>
      <c r="S41" s="1184"/>
      <c r="T41" s="363">
        <v>29</v>
      </c>
      <c r="U41" s="368"/>
      <c r="V41" s="1143"/>
      <c r="W41" s="1143"/>
      <c r="X41" s="1143"/>
      <c r="Y41" s="1143"/>
      <c r="Z41" s="1143"/>
      <c r="AA41" s="1238">
        <v>0</v>
      </c>
      <c r="AB41" s="1239"/>
      <c r="AC41" s="1222" t="s">
        <v>33</v>
      </c>
      <c r="AD41" s="1222"/>
      <c r="AE41" s="1222"/>
      <c r="AF41" s="1222"/>
      <c r="AG41" s="1222"/>
      <c r="AH41" s="371">
        <f>100-AA41</f>
        <v>100</v>
      </c>
      <c r="AI41" s="371"/>
      <c r="AJ41" s="1143"/>
      <c r="AK41" s="1143"/>
      <c r="AL41" s="1143"/>
      <c r="AM41" s="1143"/>
      <c r="AN41" s="1215"/>
      <c r="AO41" s="1216"/>
      <c r="AP41" s="1143"/>
      <c r="AQ41" s="1143"/>
      <c r="AR41" s="1143"/>
      <c r="AS41" s="1143"/>
      <c r="AT41" s="1222" t="s">
        <v>33</v>
      </c>
      <c r="AU41" s="1222"/>
      <c r="AV41" s="1222"/>
      <c r="AW41" s="1222"/>
      <c r="AX41" s="1222"/>
      <c r="AY41" s="1143"/>
      <c r="AZ41" s="1143"/>
      <c r="BA41" s="1143"/>
      <c r="BB41" s="1143"/>
      <c r="BC41" s="1215"/>
    </row>
    <row r="42" spans="1:55" ht="19.5" customHeight="1" thickBot="1">
      <c r="A42" s="1174" t="s">
        <v>61</v>
      </c>
      <c r="B42" s="1175"/>
      <c r="C42" s="1175"/>
      <c r="D42" s="1175"/>
      <c r="E42" s="1175"/>
      <c r="F42" s="1175"/>
      <c r="G42" s="1175"/>
      <c r="H42" s="1175"/>
      <c r="I42" s="1175"/>
      <c r="J42" s="1175"/>
      <c r="K42" s="1175"/>
      <c r="L42" s="1175"/>
      <c r="M42" s="1175"/>
      <c r="N42" s="1175"/>
      <c r="O42" s="1175"/>
      <c r="P42" s="1175"/>
      <c r="Q42" s="1175"/>
      <c r="R42" s="1175"/>
      <c r="S42" s="1175"/>
      <c r="T42" s="362">
        <v>30</v>
      </c>
      <c r="U42" s="369"/>
      <c r="V42" s="1144"/>
      <c r="W42" s="1144"/>
      <c r="X42" s="1144"/>
      <c r="Y42" s="1144"/>
      <c r="Z42" s="1144"/>
      <c r="AA42" s="1240">
        <v>100</v>
      </c>
      <c r="AB42" s="1241"/>
      <c r="AC42" s="1138"/>
      <c r="AD42" s="1138"/>
      <c r="AE42" s="1138"/>
      <c r="AF42" s="1138"/>
      <c r="AG42" s="1138"/>
      <c r="AH42" s="1157">
        <v>0</v>
      </c>
      <c r="AI42" s="1157"/>
      <c r="AJ42" s="1138" t="s">
        <v>33</v>
      </c>
      <c r="AK42" s="1138"/>
      <c r="AL42" s="1138"/>
      <c r="AM42" s="1138"/>
      <c r="AN42" s="1139"/>
      <c r="AO42" s="1221"/>
      <c r="AP42" s="1144"/>
      <c r="AQ42" s="1144"/>
      <c r="AR42" s="1144"/>
      <c r="AS42" s="1144"/>
      <c r="AT42" s="1144"/>
      <c r="AU42" s="1144"/>
      <c r="AV42" s="1144"/>
      <c r="AW42" s="1144"/>
      <c r="AX42" s="1144"/>
      <c r="AY42" s="1138" t="s">
        <v>33</v>
      </c>
      <c r="AZ42" s="1138"/>
      <c r="BA42" s="1138"/>
      <c r="BB42" s="1138"/>
      <c r="BC42" s="1139"/>
    </row>
    <row r="43" spans="1:55" ht="25.5" customHeight="1" thickBot="1">
      <c r="A43" s="1169" t="s">
        <v>62</v>
      </c>
      <c r="B43" s="1170"/>
      <c r="C43" s="1170"/>
      <c r="D43" s="1170"/>
      <c r="E43" s="1170"/>
      <c r="F43" s="1170"/>
      <c r="G43" s="1170"/>
      <c r="H43" s="1170"/>
      <c r="I43" s="1170"/>
      <c r="J43" s="1170"/>
      <c r="K43" s="1170"/>
      <c r="L43" s="1170"/>
      <c r="M43" s="1170"/>
      <c r="N43" s="1170"/>
      <c r="O43" s="1170"/>
      <c r="P43" s="1170"/>
      <c r="Q43" s="1170"/>
      <c r="R43" s="1170"/>
      <c r="S43" s="1170"/>
      <c r="T43" s="372">
        <v>31</v>
      </c>
      <c r="U43" s="367"/>
      <c r="V43" s="1152">
        <v>4373266415</v>
      </c>
      <c r="W43" s="1152"/>
      <c r="X43" s="1152"/>
      <c r="Y43" s="1152"/>
      <c r="Z43" s="1152"/>
      <c r="AA43" s="1210" t="s">
        <v>53</v>
      </c>
      <c r="AB43" s="1211"/>
      <c r="AC43" s="1226">
        <v>2968418415</v>
      </c>
      <c r="AD43" s="1227"/>
      <c r="AE43" s="1227"/>
      <c r="AF43" s="1227"/>
      <c r="AG43" s="1219"/>
      <c r="AH43" s="1210" t="s">
        <v>53</v>
      </c>
      <c r="AI43" s="1211"/>
      <c r="AJ43" s="1152">
        <v>1404848000</v>
      </c>
      <c r="AK43" s="1152"/>
      <c r="AL43" s="1152"/>
      <c r="AM43" s="1152"/>
      <c r="AN43" s="1220"/>
      <c r="AO43" s="1219">
        <v>4373266415</v>
      </c>
      <c r="AP43" s="1152"/>
      <c r="AQ43" s="1152"/>
      <c r="AR43" s="1152"/>
      <c r="AS43" s="1152"/>
      <c r="AT43" s="1152">
        <v>2968418415</v>
      </c>
      <c r="AU43" s="1152"/>
      <c r="AV43" s="1152"/>
      <c r="AW43" s="1152"/>
      <c r="AX43" s="1152"/>
      <c r="AY43" s="1152">
        <v>1404848000</v>
      </c>
      <c r="AZ43" s="1152"/>
      <c r="BA43" s="1152"/>
      <c r="BB43" s="1152"/>
      <c r="BC43" s="1220"/>
    </row>
    <row r="44" spans="1:55" ht="19.5" customHeight="1" thickBot="1">
      <c r="A44" s="1154" t="s">
        <v>63</v>
      </c>
      <c r="B44" s="1155"/>
      <c r="C44" s="1155"/>
      <c r="D44" s="1155"/>
      <c r="E44" s="1155"/>
      <c r="F44" s="1155"/>
      <c r="G44" s="1155"/>
      <c r="H44" s="1155"/>
      <c r="I44" s="1155"/>
      <c r="J44" s="1155"/>
      <c r="K44" s="1155"/>
      <c r="L44" s="1155"/>
      <c r="M44" s="1155"/>
      <c r="N44" s="1155"/>
      <c r="O44" s="1155"/>
      <c r="P44" s="1155"/>
      <c r="Q44" s="1155"/>
      <c r="R44" s="1155"/>
      <c r="S44" s="1155"/>
      <c r="T44" s="1141">
        <v>32</v>
      </c>
      <c r="U44" s="1142"/>
      <c r="V44" s="1135"/>
      <c r="W44" s="1135"/>
      <c r="X44" s="1135"/>
      <c r="Y44" s="1135"/>
      <c r="Z44" s="1135"/>
      <c r="AA44" s="373">
        <v>0</v>
      </c>
      <c r="AB44" s="374"/>
      <c r="AC44" s="375" t="s">
        <v>33</v>
      </c>
      <c r="AD44" s="376"/>
      <c r="AE44" s="376"/>
      <c r="AF44" s="376"/>
      <c r="AG44" s="376"/>
      <c r="AH44" s="1224">
        <f>100-AA44</f>
        <v>100</v>
      </c>
      <c r="AI44" s="1225"/>
      <c r="AJ44" s="1135"/>
      <c r="AK44" s="1135"/>
      <c r="AL44" s="1135"/>
      <c r="AM44" s="1135"/>
      <c r="AN44" s="1136"/>
      <c r="AO44" s="1137"/>
      <c r="AP44" s="1135"/>
      <c r="AQ44" s="1135"/>
      <c r="AR44" s="1135"/>
      <c r="AS44" s="1135"/>
      <c r="AT44" s="1223" t="s">
        <v>33</v>
      </c>
      <c r="AU44" s="1223"/>
      <c r="AV44" s="1223"/>
      <c r="AW44" s="1223"/>
      <c r="AX44" s="1223"/>
      <c r="AY44" s="1135"/>
      <c r="AZ44" s="1135"/>
      <c r="BA44" s="1135"/>
      <c r="BB44" s="1135"/>
      <c r="BC44" s="1136"/>
    </row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spans="1:4" ht="21.75" customHeight="1">
      <c r="A74" s="377"/>
      <c r="B74" s="377"/>
      <c r="C74" s="377"/>
      <c r="D74" s="377"/>
    </row>
    <row r="75" spans="1:4" ht="21.75" customHeight="1">
      <c r="A75" s="377"/>
      <c r="B75" s="377"/>
      <c r="C75" s="377"/>
      <c r="D75" s="377"/>
    </row>
    <row r="76" spans="1:4" ht="21.75" customHeight="1">
      <c r="A76" s="377"/>
      <c r="B76" s="377"/>
      <c r="C76" s="377"/>
      <c r="D76" s="377"/>
    </row>
    <row r="77" spans="1:4" ht="21.75" customHeight="1">
      <c r="A77" s="377"/>
      <c r="B77" s="377"/>
      <c r="C77" s="377"/>
      <c r="D77" s="377"/>
    </row>
    <row r="78" spans="1:4" ht="21.75" customHeight="1">
      <c r="A78" s="377"/>
      <c r="B78" s="377"/>
      <c r="C78" s="377"/>
      <c r="D78" s="377"/>
    </row>
    <row r="79" spans="1:4" ht="21.75" customHeight="1">
      <c r="A79" s="377"/>
      <c r="B79" s="377"/>
      <c r="C79" s="377"/>
      <c r="D79" s="377"/>
    </row>
    <row r="80" spans="1:4" ht="21.75" customHeight="1">
      <c r="A80" s="377"/>
      <c r="B80" s="377"/>
      <c r="C80" s="377"/>
      <c r="D80" s="377"/>
    </row>
    <row r="81" spans="1:4" ht="21.75" customHeight="1">
      <c r="A81" s="377"/>
      <c r="B81" s="377"/>
      <c r="C81" s="377"/>
      <c r="D81" s="377"/>
    </row>
    <row r="82" spans="1:4" ht="21.75" customHeight="1">
      <c r="A82" s="377"/>
      <c r="B82" s="377"/>
      <c r="C82" s="377"/>
      <c r="D82" s="377"/>
    </row>
    <row r="83" spans="1:4" ht="21.75" customHeight="1">
      <c r="A83" s="377"/>
      <c r="B83" s="377"/>
      <c r="C83" s="377"/>
      <c r="D83" s="377"/>
    </row>
    <row r="84" spans="1:4" ht="21.75" customHeight="1">
      <c r="A84" s="377"/>
      <c r="B84" s="377"/>
      <c r="C84" s="377"/>
      <c r="D84" s="377"/>
    </row>
    <row r="85" spans="1:4" ht="21.75" customHeight="1">
      <c r="A85" s="377"/>
      <c r="B85" s="377"/>
      <c r="C85" s="377"/>
      <c r="D85" s="377"/>
    </row>
    <row r="86" spans="1:4" ht="21.75" customHeight="1">
      <c r="A86" s="377"/>
      <c r="B86" s="377"/>
      <c r="C86" s="377"/>
      <c r="D86" s="377"/>
    </row>
    <row r="87" spans="1:4" ht="21.75" customHeight="1">
      <c r="A87" s="377"/>
      <c r="B87" s="377"/>
      <c r="C87" s="377"/>
      <c r="D87" s="377"/>
    </row>
    <row r="88" spans="1:4" ht="21.75" customHeight="1">
      <c r="A88" s="377"/>
      <c r="B88" s="377"/>
      <c r="C88" s="377"/>
      <c r="D88" s="377"/>
    </row>
    <row r="89" spans="1:4" ht="21.75" customHeight="1">
      <c r="A89" s="377"/>
      <c r="B89" s="377"/>
      <c r="C89" s="377"/>
      <c r="D89" s="377"/>
    </row>
    <row r="90" spans="1:4" ht="21.75" customHeight="1">
      <c r="A90" s="377"/>
      <c r="B90" s="377"/>
      <c r="C90" s="377"/>
      <c r="D90" s="377"/>
    </row>
    <row r="91" spans="1:4" ht="21.75" customHeight="1">
      <c r="A91" s="377"/>
      <c r="B91" s="377"/>
      <c r="C91" s="377"/>
      <c r="D91" s="377"/>
    </row>
    <row r="92" spans="1:4" ht="21.75" customHeight="1">
      <c r="A92" s="377"/>
      <c r="B92" s="377"/>
      <c r="C92" s="377"/>
      <c r="D92" s="377"/>
    </row>
    <row r="93" spans="1:4" ht="21.75" customHeight="1">
      <c r="A93" s="377"/>
      <c r="B93" s="377"/>
      <c r="C93" s="377"/>
      <c r="D93" s="377"/>
    </row>
    <row r="94" spans="1:4" ht="21.75" customHeight="1">
      <c r="A94" s="377"/>
      <c r="B94" s="377"/>
      <c r="C94" s="377"/>
      <c r="D94" s="377"/>
    </row>
    <row r="95" spans="1:4" ht="21.75" customHeight="1">
      <c r="A95" s="377"/>
      <c r="B95" s="377"/>
      <c r="C95" s="377"/>
      <c r="D95" s="377"/>
    </row>
    <row r="96" spans="1:4" ht="21.75" customHeight="1">
      <c r="A96" s="377"/>
      <c r="B96" s="377"/>
      <c r="C96" s="377"/>
      <c r="D96" s="377"/>
    </row>
    <row r="97" spans="1:4" ht="21.75" customHeight="1">
      <c r="A97" s="377"/>
      <c r="B97" s="377"/>
      <c r="C97" s="377"/>
      <c r="D97" s="377"/>
    </row>
    <row r="98" spans="1:4" ht="21.75" customHeight="1">
      <c r="A98" s="377"/>
      <c r="B98" s="377"/>
      <c r="C98" s="377"/>
      <c r="D98" s="377"/>
    </row>
    <row r="99" spans="1:4" ht="21.75" customHeight="1">
      <c r="A99" s="377"/>
      <c r="B99" s="377"/>
      <c r="C99" s="377"/>
      <c r="D99" s="377"/>
    </row>
    <row r="100" spans="1:4" ht="21.75" customHeight="1">
      <c r="A100" s="377"/>
      <c r="B100" s="377"/>
      <c r="C100" s="377"/>
      <c r="D100" s="377"/>
    </row>
    <row r="101" spans="1:4" ht="21.75" customHeight="1">
      <c r="A101" s="377"/>
      <c r="B101" s="377"/>
      <c r="C101" s="377"/>
      <c r="D101" s="377"/>
    </row>
    <row r="102" spans="1:4" ht="21.75" customHeight="1">
      <c r="A102" s="377"/>
      <c r="B102" s="377"/>
      <c r="C102" s="377"/>
      <c r="D102" s="377"/>
    </row>
    <row r="103" spans="1:4" ht="21.75" customHeight="1">
      <c r="A103" s="377"/>
      <c r="B103" s="377"/>
      <c r="C103" s="377"/>
      <c r="D103" s="377"/>
    </row>
    <row r="104" spans="1:4" ht="21.75" customHeight="1">
      <c r="A104" s="377"/>
      <c r="B104" s="377"/>
      <c r="C104" s="377"/>
      <c r="D104" s="377"/>
    </row>
    <row r="105" spans="1:4" ht="21.75" customHeight="1">
      <c r="A105" s="377"/>
      <c r="B105" s="377"/>
      <c r="C105" s="377"/>
      <c r="D105" s="377"/>
    </row>
    <row r="106" spans="1:4" ht="21.75" customHeight="1">
      <c r="A106" s="377"/>
      <c r="B106" s="377"/>
      <c r="C106" s="377"/>
      <c r="D106" s="377"/>
    </row>
    <row r="107" spans="1:4" ht="21.75" customHeight="1">
      <c r="A107" s="377"/>
      <c r="B107" s="377"/>
      <c r="C107" s="377"/>
      <c r="D107" s="377"/>
    </row>
    <row r="108" spans="1:4" ht="21.75" customHeight="1">
      <c r="A108" s="377"/>
      <c r="B108" s="377"/>
      <c r="C108" s="377"/>
      <c r="D108" s="377"/>
    </row>
    <row r="109" spans="1:4" ht="21.75" customHeight="1">
      <c r="A109" s="377"/>
      <c r="B109" s="377"/>
      <c r="C109" s="377"/>
      <c r="D109" s="377"/>
    </row>
    <row r="110" spans="1:4" ht="21.75" customHeight="1">
      <c r="A110" s="377"/>
      <c r="B110" s="377"/>
      <c r="C110" s="377"/>
      <c r="D110" s="377"/>
    </row>
    <row r="111" spans="1:4" ht="21.75" customHeight="1">
      <c r="A111" s="377"/>
      <c r="B111" s="377"/>
      <c r="C111" s="377"/>
      <c r="D111" s="377"/>
    </row>
    <row r="112" spans="1:4" ht="21.75" customHeight="1">
      <c r="A112" s="377"/>
      <c r="B112" s="377"/>
      <c r="C112" s="377"/>
      <c r="D112" s="377"/>
    </row>
    <row r="113" spans="1:4" ht="21.75" customHeight="1">
      <c r="A113" s="377"/>
      <c r="B113" s="377"/>
      <c r="C113" s="377"/>
      <c r="D113" s="377"/>
    </row>
    <row r="114" spans="1:4" ht="21.75" customHeight="1">
      <c r="A114" s="377"/>
      <c r="B114" s="377"/>
      <c r="C114" s="377"/>
      <c r="D114" s="377"/>
    </row>
    <row r="115" spans="1:4" ht="21.75" customHeight="1">
      <c r="A115" s="377"/>
      <c r="B115" s="377"/>
      <c r="C115" s="377"/>
      <c r="D115" s="377"/>
    </row>
    <row r="116" spans="1:4" ht="21.75" customHeight="1">
      <c r="A116" s="377"/>
      <c r="B116" s="377"/>
      <c r="C116" s="377"/>
      <c r="D116" s="377"/>
    </row>
    <row r="117" spans="1:4" ht="21.75" customHeight="1">
      <c r="A117" s="377"/>
      <c r="B117" s="377"/>
      <c r="C117" s="377"/>
      <c r="D117" s="377"/>
    </row>
    <row r="118" spans="1:4" ht="21.75" customHeight="1">
      <c r="A118" s="377"/>
      <c r="B118" s="377"/>
      <c r="C118" s="377"/>
      <c r="D118" s="377"/>
    </row>
    <row r="119" spans="1:4" ht="21.75" customHeight="1">
      <c r="A119" s="377"/>
      <c r="B119" s="377"/>
      <c r="C119" s="377"/>
      <c r="D119" s="377"/>
    </row>
    <row r="120" spans="1:4" ht="21.75" customHeight="1">
      <c r="A120" s="377"/>
      <c r="B120" s="377"/>
      <c r="C120" s="377"/>
      <c r="D120" s="377"/>
    </row>
    <row r="121" spans="1:4" ht="21.75" customHeight="1">
      <c r="A121" s="377"/>
      <c r="B121" s="377"/>
      <c r="C121" s="377"/>
      <c r="D121" s="377"/>
    </row>
    <row r="122" spans="1:4" ht="21.75" customHeight="1">
      <c r="A122" s="377"/>
      <c r="B122" s="377"/>
      <c r="C122" s="377"/>
      <c r="D122" s="377"/>
    </row>
    <row r="123" spans="1:4" ht="21.75" customHeight="1">
      <c r="A123" s="377"/>
      <c r="B123" s="377"/>
      <c r="C123" s="377"/>
      <c r="D123" s="377"/>
    </row>
    <row r="124" spans="1:4" ht="21.75" customHeight="1">
      <c r="A124" s="377"/>
      <c r="B124" s="377"/>
      <c r="C124" s="377"/>
      <c r="D124" s="377"/>
    </row>
    <row r="125" spans="1:4" ht="21.75" customHeight="1">
      <c r="A125" s="377"/>
      <c r="B125" s="377"/>
      <c r="C125" s="377"/>
      <c r="D125" s="377"/>
    </row>
    <row r="126" spans="1:4" ht="21.75" customHeight="1">
      <c r="A126" s="377"/>
      <c r="B126" s="377"/>
      <c r="C126" s="377"/>
      <c r="D126" s="377"/>
    </row>
    <row r="127" spans="1:4" ht="21.75" customHeight="1">
      <c r="A127" s="377"/>
      <c r="B127" s="377"/>
      <c r="C127" s="377"/>
      <c r="D127" s="377"/>
    </row>
    <row r="128" spans="1:4" ht="21.75" customHeight="1">
      <c r="A128" s="377"/>
      <c r="B128" s="377"/>
      <c r="C128" s="377"/>
      <c r="D128" s="377"/>
    </row>
    <row r="129" spans="1:4" ht="21.75" customHeight="1">
      <c r="A129" s="377"/>
      <c r="B129" s="377"/>
      <c r="C129" s="377"/>
      <c r="D129" s="377"/>
    </row>
    <row r="130" spans="1:4" ht="21.75" customHeight="1">
      <c r="A130" s="377"/>
      <c r="B130" s="377"/>
      <c r="C130" s="377"/>
      <c r="D130" s="377"/>
    </row>
    <row r="131" spans="1:4" ht="21.75" customHeight="1">
      <c r="A131" s="377"/>
      <c r="B131" s="377"/>
      <c r="C131" s="377"/>
      <c r="D131" s="377"/>
    </row>
    <row r="132" spans="1:4" ht="21.75" customHeight="1">
      <c r="A132" s="377"/>
      <c r="B132" s="377"/>
      <c r="C132" s="377"/>
      <c r="D132" s="377"/>
    </row>
    <row r="133" spans="1:4" ht="21.75" customHeight="1">
      <c r="A133" s="377"/>
      <c r="B133" s="377"/>
      <c r="C133" s="377"/>
      <c r="D133" s="377"/>
    </row>
    <row r="134" spans="1:4" ht="21.75" customHeight="1">
      <c r="A134" s="377"/>
      <c r="B134" s="377"/>
      <c r="C134" s="377"/>
      <c r="D134" s="377"/>
    </row>
    <row r="135" spans="1:4" ht="21.75" customHeight="1">
      <c r="A135" s="377"/>
      <c r="B135" s="377"/>
      <c r="C135" s="377"/>
      <c r="D135" s="377"/>
    </row>
    <row r="136" spans="1:4" ht="21.75" customHeight="1">
      <c r="A136" s="377"/>
      <c r="B136" s="377"/>
      <c r="C136" s="377"/>
      <c r="D136" s="377"/>
    </row>
    <row r="137" spans="1:4" ht="21.75" customHeight="1">
      <c r="A137" s="377"/>
      <c r="B137" s="377"/>
      <c r="C137" s="377"/>
      <c r="D137" s="377"/>
    </row>
    <row r="138" spans="1:4" ht="21.75" customHeight="1">
      <c r="A138" s="377"/>
      <c r="B138" s="377"/>
      <c r="C138" s="377"/>
      <c r="D138" s="377"/>
    </row>
    <row r="139" spans="1:4" ht="21.75" customHeight="1">
      <c r="A139" s="377"/>
      <c r="B139" s="377"/>
      <c r="C139" s="377"/>
      <c r="D139" s="377"/>
    </row>
    <row r="140" spans="1:4" ht="21.75" customHeight="1">
      <c r="A140" s="377"/>
      <c r="B140" s="377"/>
      <c r="C140" s="377"/>
      <c r="D140" s="377"/>
    </row>
    <row r="141" spans="1:4" ht="21.75" customHeight="1">
      <c r="A141" s="377"/>
      <c r="B141" s="377"/>
      <c r="C141" s="377"/>
      <c r="D141" s="377"/>
    </row>
    <row r="142" spans="1:4" ht="21.75" customHeight="1">
      <c r="A142" s="377"/>
      <c r="B142" s="377"/>
      <c r="C142" s="377"/>
      <c r="D142" s="377"/>
    </row>
    <row r="143" spans="1:4" ht="21.75" customHeight="1">
      <c r="A143" s="377"/>
      <c r="B143" s="377"/>
      <c r="C143" s="377"/>
      <c r="D143" s="377"/>
    </row>
    <row r="144" spans="1:4" ht="21.75" customHeight="1">
      <c r="A144" s="377"/>
      <c r="B144" s="377"/>
      <c r="C144" s="377"/>
      <c r="D144" s="377"/>
    </row>
    <row r="145" spans="1:4" ht="21.75" customHeight="1">
      <c r="A145" s="377"/>
      <c r="B145" s="377"/>
      <c r="C145" s="377"/>
      <c r="D145" s="377"/>
    </row>
    <row r="146" spans="1:4" ht="21.75" customHeight="1">
      <c r="A146" s="377"/>
      <c r="B146" s="377"/>
      <c r="C146" s="377"/>
      <c r="D146" s="377"/>
    </row>
    <row r="147" spans="1:4" ht="21.75" customHeight="1">
      <c r="A147" s="377"/>
      <c r="B147" s="377"/>
      <c r="C147" s="377"/>
      <c r="D147" s="377"/>
    </row>
    <row r="148" spans="1:4" ht="21.75" customHeight="1">
      <c r="A148" s="377"/>
      <c r="B148" s="377"/>
      <c r="C148" s="377"/>
      <c r="D148" s="377"/>
    </row>
    <row r="149" spans="1:4" ht="21.75" customHeight="1">
      <c r="A149" s="377"/>
      <c r="B149" s="377"/>
      <c r="C149" s="377"/>
      <c r="D149" s="377"/>
    </row>
    <row r="150" spans="1:4" ht="12.75">
      <c r="A150" s="377"/>
      <c r="B150" s="377"/>
      <c r="C150" s="377"/>
      <c r="D150" s="377"/>
    </row>
    <row r="151" spans="1:4" ht="12.75">
      <c r="A151" s="377"/>
      <c r="B151" s="377"/>
      <c r="C151" s="377"/>
      <c r="D151" s="377"/>
    </row>
    <row r="152" spans="1:4" ht="12.75">
      <c r="A152" s="377"/>
      <c r="B152" s="377"/>
      <c r="C152" s="377"/>
      <c r="D152" s="377"/>
    </row>
    <row r="153" spans="1:4" ht="12.75">
      <c r="A153" s="377"/>
      <c r="B153" s="377"/>
      <c r="C153" s="377"/>
      <c r="D153" s="377"/>
    </row>
    <row r="154" spans="1:4" ht="12.75">
      <c r="A154" s="377"/>
      <c r="B154" s="377"/>
      <c r="C154" s="377"/>
      <c r="D154" s="377"/>
    </row>
    <row r="155" spans="1:4" ht="12.75">
      <c r="A155" s="377"/>
      <c r="B155" s="377"/>
      <c r="C155" s="377"/>
      <c r="D155" s="377"/>
    </row>
    <row r="156" spans="1:4" ht="12.75">
      <c r="A156" s="377"/>
      <c r="B156" s="377"/>
      <c r="C156" s="377"/>
      <c r="D156" s="377"/>
    </row>
  </sheetData>
  <mergeCells count="289">
    <mergeCell ref="A9:S11"/>
    <mergeCell ref="A3:BC3"/>
    <mergeCell ref="AA41:AB41"/>
    <mergeCell ref="AA42:AB42"/>
    <mergeCell ref="AA37:AB37"/>
    <mergeCell ref="AA38:AB38"/>
    <mergeCell ref="AA39:AB39"/>
    <mergeCell ref="AC41:AG41"/>
    <mergeCell ref="AC42:AG42"/>
    <mergeCell ref="AJ40:AN40"/>
    <mergeCell ref="AJ44:AN44"/>
    <mergeCell ref="AT44:AX44"/>
    <mergeCell ref="AA43:AB43"/>
    <mergeCell ref="AH43:AI43"/>
    <mergeCell ref="AH44:AI44"/>
    <mergeCell ref="AO43:AS43"/>
    <mergeCell ref="AT43:AX43"/>
    <mergeCell ref="AC43:AG43"/>
    <mergeCell ref="AY43:BC43"/>
    <mergeCell ref="AJ41:AN41"/>
    <mergeCell ref="AO41:AS41"/>
    <mergeCell ref="AT41:AX41"/>
    <mergeCell ref="AY41:BC41"/>
    <mergeCell ref="AJ42:AN42"/>
    <mergeCell ref="AO42:AS42"/>
    <mergeCell ref="AT42:AX42"/>
    <mergeCell ref="AJ43:AN43"/>
    <mergeCell ref="AO40:AS40"/>
    <mergeCell ref="AT40:AX40"/>
    <mergeCell ref="AY40:BC40"/>
    <mergeCell ref="AJ36:AN36"/>
    <mergeCell ref="AO36:AS36"/>
    <mergeCell ref="AT36:AX36"/>
    <mergeCell ref="AY36:BC36"/>
    <mergeCell ref="AJ39:AN39"/>
    <mergeCell ref="AO39:AS39"/>
    <mergeCell ref="AT39:AX39"/>
    <mergeCell ref="AY39:BC39"/>
    <mergeCell ref="AJ38:AN38"/>
    <mergeCell ref="AO38:AS38"/>
    <mergeCell ref="AT38:AX38"/>
    <mergeCell ref="AY38:BC38"/>
    <mergeCell ref="AJ37:AN37"/>
    <mergeCell ref="AO37:AS37"/>
    <mergeCell ref="AT37:AX37"/>
    <mergeCell ref="AY37:BC37"/>
    <mergeCell ref="AA36:AB36"/>
    <mergeCell ref="AH36:AI36"/>
    <mergeCell ref="AA40:AB40"/>
    <mergeCell ref="AH40:AI40"/>
    <mergeCell ref="AC37:AG37"/>
    <mergeCell ref="AC38:AG38"/>
    <mergeCell ref="AC39:AG39"/>
    <mergeCell ref="AC36:AG36"/>
    <mergeCell ref="AC40:AG40"/>
    <mergeCell ref="AJ35:AN35"/>
    <mergeCell ref="AO35:AS35"/>
    <mergeCell ref="AT35:AX35"/>
    <mergeCell ref="AY35:BC35"/>
    <mergeCell ref="AJ34:AN34"/>
    <mergeCell ref="AO34:AS34"/>
    <mergeCell ref="AT34:AX34"/>
    <mergeCell ref="AY34:BC34"/>
    <mergeCell ref="AO31:AS31"/>
    <mergeCell ref="AY31:BC31"/>
    <mergeCell ref="AJ33:AN33"/>
    <mergeCell ref="AO33:AS33"/>
    <mergeCell ref="AT33:AX33"/>
    <mergeCell ref="AY33:BC33"/>
    <mergeCell ref="AJ32:AN32"/>
    <mergeCell ref="AO32:AS32"/>
    <mergeCell ref="AT32:AX32"/>
    <mergeCell ref="AY32:BC32"/>
    <mergeCell ref="AO29:AS29"/>
    <mergeCell ref="AT29:AX29"/>
    <mergeCell ref="AO30:AS30"/>
    <mergeCell ref="AY30:BC30"/>
    <mergeCell ref="AO27:AS27"/>
    <mergeCell ref="AT27:AX27"/>
    <mergeCell ref="AY27:BC27"/>
    <mergeCell ref="AO28:AS28"/>
    <mergeCell ref="AT28:AX28"/>
    <mergeCell ref="AO25:AS25"/>
    <mergeCell ref="AT25:AX25"/>
    <mergeCell ref="AY25:BC25"/>
    <mergeCell ref="AO26:AS26"/>
    <mergeCell ref="AT26:AX26"/>
    <mergeCell ref="AY26:BC26"/>
    <mergeCell ref="AO23:AS23"/>
    <mergeCell ref="AT23:AX23"/>
    <mergeCell ref="AY23:BC23"/>
    <mergeCell ref="AO24:AS24"/>
    <mergeCell ref="AT24:AX24"/>
    <mergeCell ref="AY24:BC24"/>
    <mergeCell ref="AO21:AS21"/>
    <mergeCell ref="AT21:AX21"/>
    <mergeCell ref="AY21:BC21"/>
    <mergeCell ref="AO22:AS22"/>
    <mergeCell ref="AT22:AX22"/>
    <mergeCell ref="AY22:BC22"/>
    <mergeCell ref="AO19:AS19"/>
    <mergeCell ref="AT19:AX19"/>
    <mergeCell ref="AY19:BC19"/>
    <mergeCell ref="AO20:AS20"/>
    <mergeCell ref="AT20:AX20"/>
    <mergeCell ref="AY20:BC20"/>
    <mergeCell ref="AO17:AS17"/>
    <mergeCell ref="AT17:AX17"/>
    <mergeCell ref="AY17:BC17"/>
    <mergeCell ref="AO18:AS18"/>
    <mergeCell ref="AT18:AX18"/>
    <mergeCell ref="AY18:BC18"/>
    <mergeCell ref="AO15:AS15"/>
    <mergeCell ref="AT15:AX15"/>
    <mergeCell ref="AY15:BC15"/>
    <mergeCell ref="AO16:AS16"/>
    <mergeCell ref="AT16:AX16"/>
    <mergeCell ref="AY16:BC16"/>
    <mergeCell ref="AO13:AS13"/>
    <mergeCell ref="AT13:AX13"/>
    <mergeCell ref="AY13:BC13"/>
    <mergeCell ref="AO14:AS14"/>
    <mergeCell ref="AT14:AX14"/>
    <mergeCell ref="AY14:BC14"/>
    <mergeCell ref="AJ25:AN25"/>
    <mergeCell ref="AJ26:AN26"/>
    <mergeCell ref="AJ30:AN30"/>
    <mergeCell ref="AJ31:AN31"/>
    <mergeCell ref="AJ27:AN27"/>
    <mergeCell ref="AJ28:AN28"/>
    <mergeCell ref="AJ29:AN29"/>
    <mergeCell ref="AJ21:AN21"/>
    <mergeCell ref="AJ22:AN22"/>
    <mergeCell ref="AJ23:AN23"/>
    <mergeCell ref="AJ24:AN24"/>
    <mergeCell ref="AJ17:AN17"/>
    <mergeCell ref="AJ18:AN18"/>
    <mergeCell ref="AJ19:AN19"/>
    <mergeCell ref="AJ20:AN20"/>
    <mergeCell ref="AJ13:AN13"/>
    <mergeCell ref="AJ14:AN14"/>
    <mergeCell ref="AJ15:AN15"/>
    <mergeCell ref="AJ16:AN16"/>
    <mergeCell ref="AH26:AI26"/>
    <mergeCell ref="AH32:AI32"/>
    <mergeCell ref="AC27:AG27"/>
    <mergeCell ref="AC28:AG28"/>
    <mergeCell ref="AH31:AI31"/>
    <mergeCell ref="AC31:AG31"/>
    <mergeCell ref="AC29:AG29"/>
    <mergeCell ref="AH29:AI29"/>
    <mergeCell ref="AH27:AI27"/>
    <mergeCell ref="AH28:AI28"/>
    <mergeCell ref="AC33:AG33"/>
    <mergeCell ref="AC35:AG35"/>
    <mergeCell ref="AH16:AI16"/>
    <mergeCell ref="AH17:AI17"/>
    <mergeCell ref="AH18:AI18"/>
    <mergeCell ref="AH19:AI19"/>
    <mergeCell ref="AH22:AI22"/>
    <mergeCell ref="AH24:AI24"/>
    <mergeCell ref="AC32:AG32"/>
    <mergeCell ref="AH25:AI25"/>
    <mergeCell ref="AA31:AB31"/>
    <mergeCell ref="AA32:AB32"/>
    <mergeCell ref="AA27:AB27"/>
    <mergeCell ref="AA28:AB28"/>
    <mergeCell ref="AA29:AB29"/>
    <mergeCell ref="AA30:AB30"/>
    <mergeCell ref="AA23:AB23"/>
    <mergeCell ref="AA24:AB24"/>
    <mergeCell ref="AA25:AB25"/>
    <mergeCell ref="AA26:AB26"/>
    <mergeCell ref="AA17:AB17"/>
    <mergeCell ref="AA18:AB18"/>
    <mergeCell ref="AA19:AB19"/>
    <mergeCell ref="AA21:AB21"/>
    <mergeCell ref="AA20:AB20"/>
    <mergeCell ref="AA13:AB13"/>
    <mergeCell ref="AA14:AB14"/>
    <mergeCell ref="AA15:AB15"/>
    <mergeCell ref="AA16:AB16"/>
    <mergeCell ref="AC17:AG17"/>
    <mergeCell ref="AC20:AG20"/>
    <mergeCell ref="AC21:AG21"/>
    <mergeCell ref="AC22:AG22"/>
    <mergeCell ref="AC18:AG18"/>
    <mergeCell ref="AC19:AG19"/>
    <mergeCell ref="AC13:AG13"/>
    <mergeCell ref="AC14:AG14"/>
    <mergeCell ref="AC15:AG15"/>
    <mergeCell ref="AC16:AG16"/>
    <mergeCell ref="V24:Z24"/>
    <mergeCell ref="V25:Z25"/>
    <mergeCell ref="V26:Z26"/>
    <mergeCell ref="V27:Z27"/>
    <mergeCell ref="V18:Z18"/>
    <mergeCell ref="V19:Z19"/>
    <mergeCell ref="V20:Z20"/>
    <mergeCell ref="V21:Z21"/>
    <mergeCell ref="A32:S32"/>
    <mergeCell ref="A37:S37"/>
    <mergeCell ref="A41:S41"/>
    <mergeCell ref="A39:S39"/>
    <mergeCell ref="A34:S34"/>
    <mergeCell ref="A35:S35"/>
    <mergeCell ref="A40:S40"/>
    <mergeCell ref="A33:S33"/>
    <mergeCell ref="A29:S29"/>
    <mergeCell ref="A30:S30"/>
    <mergeCell ref="A31:S31"/>
    <mergeCell ref="A28:S28"/>
    <mergeCell ref="A24:S24"/>
    <mergeCell ref="A25:S25"/>
    <mergeCell ref="A26:S26"/>
    <mergeCell ref="A27:S27"/>
    <mergeCell ref="T9:U11"/>
    <mergeCell ref="A43:S43"/>
    <mergeCell ref="A36:S36"/>
    <mergeCell ref="A38:S38"/>
    <mergeCell ref="A42:S42"/>
    <mergeCell ref="A13:S13"/>
    <mergeCell ref="A14:S14"/>
    <mergeCell ref="A15:S15"/>
    <mergeCell ref="A16:S16"/>
    <mergeCell ref="A17:S17"/>
    <mergeCell ref="AH13:AI13"/>
    <mergeCell ref="AH14:AI14"/>
    <mergeCell ref="AH15:AI15"/>
    <mergeCell ref="A19:S19"/>
    <mergeCell ref="A18:S18"/>
    <mergeCell ref="V13:Z13"/>
    <mergeCell ref="V14:Z14"/>
    <mergeCell ref="V15:Z15"/>
    <mergeCell ref="V16:Z16"/>
    <mergeCell ref="V17:Z17"/>
    <mergeCell ref="A20:S20"/>
    <mergeCell ref="A21:S21"/>
    <mergeCell ref="A22:S22"/>
    <mergeCell ref="AH23:AI23"/>
    <mergeCell ref="A23:S23"/>
    <mergeCell ref="V22:Z22"/>
    <mergeCell ref="V23:Z23"/>
    <mergeCell ref="AA22:AB22"/>
    <mergeCell ref="AH20:AI20"/>
    <mergeCell ref="AH21:AI21"/>
    <mergeCell ref="AC23:AG23"/>
    <mergeCell ref="AC24:AG24"/>
    <mergeCell ref="AC25:AG25"/>
    <mergeCell ref="AC26:AG26"/>
    <mergeCell ref="A44:S44"/>
    <mergeCell ref="AH39:AI39"/>
    <mergeCell ref="AH42:AI42"/>
    <mergeCell ref="V34:Z34"/>
    <mergeCell ref="AH38:AI38"/>
    <mergeCell ref="AH34:AI34"/>
    <mergeCell ref="AH35:AI35"/>
    <mergeCell ref="AH37:AI37"/>
    <mergeCell ref="V40:Z40"/>
    <mergeCell ref="V43:Z43"/>
    <mergeCell ref="AH33:AI33"/>
    <mergeCell ref="V37:Z37"/>
    <mergeCell ref="V38:Z38"/>
    <mergeCell ref="V39:Z39"/>
    <mergeCell ref="AC34:AG34"/>
    <mergeCell ref="AA34:AB34"/>
    <mergeCell ref="AA35:AB35"/>
    <mergeCell ref="V35:Z35"/>
    <mergeCell ref="V36:Z36"/>
    <mergeCell ref="AA33:AB33"/>
    <mergeCell ref="T44:U44"/>
    <mergeCell ref="V41:Z41"/>
    <mergeCell ref="V42:Z42"/>
    <mergeCell ref="V28:Z28"/>
    <mergeCell ref="V29:Z29"/>
    <mergeCell ref="V30:Z30"/>
    <mergeCell ref="V31:Z31"/>
    <mergeCell ref="V32:Z32"/>
    <mergeCell ref="V33:Z33"/>
    <mergeCell ref="AH30:AI30"/>
    <mergeCell ref="AY28:BC28"/>
    <mergeCell ref="AY29:BC29"/>
    <mergeCell ref="V44:Z44"/>
    <mergeCell ref="AY44:BC44"/>
    <mergeCell ref="AO44:AS44"/>
    <mergeCell ref="AY42:BC42"/>
    <mergeCell ref="AT30:AX30"/>
    <mergeCell ref="AT31:AX31"/>
    <mergeCell ref="AC30:AG30"/>
  </mergeCells>
  <printOptions horizontalCentered="1"/>
  <pageMargins left="0.15748031496062992" right="0.07874015748031496" top="0.22" bottom="0.13" header="0.1" footer="0.07874015748031496"/>
  <pageSetup fitToHeight="0" horizontalDpi="360" verticalDpi="360" orientation="landscape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171"/>
  <sheetViews>
    <sheetView zoomScale="75" zoomScaleNormal="75" zoomScaleSheetLayoutView="100" workbookViewId="0" topLeftCell="A35">
      <selection activeCell="AN52" sqref="AN52"/>
    </sheetView>
  </sheetViews>
  <sheetFormatPr defaultColWidth="9.140625" defaultRowHeight="12.75"/>
  <cols>
    <col min="1" max="36" width="3.421875" style="379" customWidth="1"/>
    <col min="37" max="37" width="2.57421875" style="379" customWidth="1"/>
    <col min="38" max="16384" width="9.140625" style="379" customWidth="1"/>
  </cols>
  <sheetData>
    <row r="1" spans="1:37" ht="12.75">
      <c r="A1" s="378"/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8"/>
      <c r="AH1" s="378"/>
      <c r="AK1" s="378"/>
    </row>
    <row r="2" spans="1:37" ht="25.5" customHeight="1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378"/>
      <c r="AK2" s="378"/>
    </row>
    <row r="3" spans="1:37" ht="15" customHeight="1">
      <c r="A3" s="378"/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/>
      <c r="AE3" s="378"/>
      <c r="AF3" s="378"/>
      <c r="AG3" s="378"/>
      <c r="AH3" s="378"/>
      <c r="AI3" s="380"/>
      <c r="AJ3" s="381"/>
      <c r="AK3" s="378"/>
    </row>
    <row r="4" spans="1:37" ht="54" customHeight="1">
      <c r="A4" s="1292" t="s">
        <v>91</v>
      </c>
      <c r="B4" s="1292"/>
      <c r="C4" s="1292"/>
      <c r="D4" s="1292"/>
      <c r="E4" s="1292"/>
      <c r="F4" s="1292"/>
      <c r="G4" s="1292"/>
      <c r="H4" s="1292"/>
      <c r="I4" s="1292"/>
      <c r="J4" s="1292"/>
      <c r="K4" s="1292"/>
      <c r="L4" s="1292"/>
      <c r="M4" s="1292"/>
      <c r="N4" s="1292"/>
      <c r="O4" s="1292"/>
      <c r="P4" s="1292"/>
      <c r="Q4" s="1292"/>
      <c r="R4" s="1292"/>
      <c r="S4" s="1292"/>
      <c r="T4" s="1292"/>
      <c r="U4" s="1292"/>
      <c r="V4" s="1292"/>
      <c r="W4" s="1292"/>
      <c r="X4" s="1292"/>
      <c r="Y4" s="1292"/>
      <c r="Z4" s="1292"/>
      <c r="AA4" s="1292"/>
      <c r="AB4" s="1292"/>
      <c r="AC4" s="1292"/>
      <c r="AD4" s="1292"/>
      <c r="AE4" s="1292"/>
      <c r="AF4" s="1292"/>
      <c r="AG4" s="1292"/>
      <c r="AH4" s="1292"/>
      <c r="AI4" s="1292"/>
      <c r="AJ4" s="1292"/>
      <c r="AK4" s="1292"/>
    </row>
    <row r="5" spans="1:37" ht="12.75">
      <c r="A5" s="378"/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78"/>
      <c r="AE5" s="378"/>
      <c r="AF5" s="378"/>
      <c r="AG5" s="378"/>
      <c r="AH5" s="380"/>
      <c r="AI5" s="380"/>
      <c r="AJ5" s="378"/>
      <c r="AK5" s="378"/>
    </row>
    <row r="6" spans="1:37" ht="12.75">
      <c r="A6" s="378"/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1248" t="s">
        <v>64</v>
      </c>
      <c r="AB6" s="1248"/>
      <c r="AC6" s="1248"/>
      <c r="AD6" s="1248"/>
      <c r="AE6" s="1248"/>
      <c r="AF6" s="1248"/>
      <c r="AG6" s="1248"/>
      <c r="AH6" s="1248"/>
      <c r="AI6" s="1248"/>
      <c r="AJ6" s="378"/>
      <c r="AK6" s="378"/>
    </row>
    <row r="7" spans="1:37" ht="12.75">
      <c r="A7" s="378"/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82" t="s">
        <v>65</v>
      </c>
      <c r="AB7" s="382"/>
      <c r="AC7" s="382"/>
      <c r="AD7" s="382"/>
      <c r="AE7" s="382"/>
      <c r="AF7" s="382"/>
      <c r="AG7" s="382"/>
      <c r="AH7" s="382"/>
      <c r="AI7" s="382"/>
      <c r="AJ7" s="378"/>
      <c r="AK7" s="378"/>
    </row>
    <row r="8" spans="1:37" ht="13.5" thickBot="1">
      <c r="A8" s="378"/>
      <c r="B8" s="378"/>
      <c r="C8" s="378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378"/>
      <c r="AA8" s="378"/>
      <c r="AB8" s="378"/>
      <c r="AC8" s="378"/>
      <c r="AD8" s="378"/>
      <c r="AE8" s="378"/>
      <c r="AF8" s="378"/>
      <c r="AG8" s="378"/>
      <c r="AH8" s="378"/>
      <c r="AI8" s="378"/>
      <c r="AJ8" s="378"/>
      <c r="AK8" s="378"/>
    </row>
    <row r="9" spans="1:37" ht="24" customHeight="1" thickBot="1">
      <c r="A9" s="383">
        <v>5</v>
      </c>
      <c r="B9" s="384">
        <v>1</v>
      </c>
      <c r="C9" s="384">
        <v>3</v>
      </c>
      <c r="D9" s="384">
        <v>0</v>
      </c>
      <c r="E9" s="384">
        <v>0</v>
      </c>
      <c r="F9" s="385">
        <v>9</v>
      </c>
      <c r="H9" s="383">
        <v>1</v>
      </c>
      <c r="I9" s="384">
        <v>2</v>
      </c>
      <c r="J9" s="384">
        <v>5</v>
      </c>
      <c r="K9" s="385">
        <v>4</v>
      </c>
      <c r="M9" s="383">
        <v>0</v>
      </c>
      <c r="N9" s="385">
        <v>1</v>
      </c>
      <c r="P9" s="383">
        <v>2</v>
      </c>
      <c r="Q9" s="384">
        <v>8</v>
      </c>
      <c r="R9" s="384">
        <v>0</v>
      </c>
      <c r="S9" s="385">
        <v>0</v>
      </c>
      <c r="U9" s="383">
        <v>7</v>
      </c>
      <c r="V9" s="384">
        <v>5</v>
      </c>
      <c r="W9" s="384">
        <v>1</v>
      </c>
      <c r="X9" s="384">
        <v>1</v>
      </c>
      <c r="Y9" s="384">
        <v>1</v>
      </c>
      <c r="Z9" s="385">
        <v>5</v>
      </c>
      <c r="AB9" s="386">
        <v>5</v>
      </c>
      <c r="AC9" s="387">
        <v>5</v>
      </c>
      <c r="AE9" s="388">
        <v>2</v>
      </c>
      <c r="AF9" s="389">
        <v>0</v>
      </c>
      <c r="AG9" s="389">
        <v>0</v>
      </c>
      <c r="AH9" s="390">
        <v>7</v>
      </c>
      <c r="AJ9" s="391">
        <v>2</v>
      </c>
      <c r="AK9" s="378"/>
    </row>
    <row r="10" spans="1:37" ht="38.25" customHeight="1">
      <c r="A10" s="392" t="s">
        <v>507</v>
      </c>
      <c r="B10" s="392"/>
      <c r="C10" s="392"/>
      <c r="D10" s="392"/>
      <c r="E10" s="392"/>
      <c r="F10" s="392"/>
      <c r="G10" s="393"/>
      <c r="H10" s="392" t="s">
        <v>508</v>
      </c>
      <c r="I10" s="392"/>
      <c r="J10" s="392"/>
      <c r="K10" s="392"/>
      <c r="L10" s="393"/>
      <c r="M10" s="394" t="s">
        <v>66</v>
      </c>
      <c r="N10" s="392"/>
      <c r="O10" s="393"/>
      <c r="P10" s="394" t="s">
        <v>67</v>
      </c>
      <c r="Q10" s="394"/>
      <c r="R10" s="394"/>
      <c r="S10" s="394"/>
      <c r="T10" s="378"/>
      <c r="U10" s="392" t="s">
        <v>511</v>
      </c>
      <c r="V10" s="392"/>
      <c r="W10" s="392"/>
      <c r="X10" s="392"/>
      <c r="Y10" s="392"/>
      <c r="Z10" s="378"/>
      <c r="AA10" s="378"/>
      <c r="AB10" s="392" t="s">
        <v>512</v>
      </c>
      <c r="AC10" s="392"/>
      <c r="AD10" s="392" t="s">
        <v>513</v>
      </c>
      <c r="AE10" s="392"/>
      <c r="AF10" s="392"/>
      <c r="AG10" s="392"/>
      <c r="AH10" s="380"/>
      <c r="AI10" s="378"/>
      <c r="AJ10" s="392" t="s">
        <v>514</v>
      </c>
      <c r="AK10" s="378"/>
    </row>
    <row r="11" ht="15" thickBot="1">
      <c r="AJ11" s="395" t="s">
        <v>526</v>
      </c>
    </row>
    <row r="12" spans="1:36" s="396" customFormat="1" ht="24.75" customHeight="1">
      <c r="A12" s="1249" t="s">
        <v>23</v>
      </c>
      <c r="B12" s="1250"/>
      <c r="C12" s="1250"/>
      <c r="D12" s="1250"/>
      <c r="E12" s="1250"/>
      <c r="F12" s="1250"/>
      <c r="G12" s="1250"/>
      <c r="H12" s="1250"/>
      <c r="I12" s="1250"/>
      <c r="J12" s="1250"/>
      <c r="K12" s="1250"/>
      <c r="L12" s="1250"/>
      <c r="M12" s="1250"/>
      <c r="N12" s="1250"/>
      <c r="O12" s="1250"/>
      <c r="P12" s="1250"/>
      <c r="Q12" s="1250"/>
      <c r="R12" s="1250"/>
      <c r="S12" s="1250"/>
      <c r="T12" s="1250"/>
      <c r="U12" s="1250"/>
      <c r="V12" s="1250"/>
      <c r="W12" s="1250"/>
      <c r="X12" s="1250"/>
      <c r="Y12" s="1250"/>
      <c r="Z12" s="1250"/>
      <c r="AA12" s="1250"/>
      <c r="AB12" s="1251"/>
      <c r="AC12" s="1308" t="s">
        <v>718</v>
      </c>
      <c r="AD12" s="1309"/>
      <c r="AE12" s="1306" t="s">
        <v>777</v>
      </c>
      <c r="AF12" s="1250"/>
      <c r="AG12" s="1250"/>
      <c r="AH12" s="1250"/>
      <c r="AI12" s="1250"/>
      <c r="AJ12" s="1307"/>
    </row>
    <row r="13" spans="1:36" ht="13.5" thickBot="1">
      <c r="A13" s="1252">
        <v>1</v>
      </c>
      <c r="B13" s="1253"/>
      <c r="C13" s="1253"/>
      <c r="D13" s="1253"/>
      <c r="E13" s="1253"/>
      <c r="F13" s="1253"/>
      <c r="G13" s="1253"/>
      <c r="H13" s="1253"/>
      <c r="I13" s="1253"/>
      <c r="J13" s="1253"/>
      <c r="K13" s="1253"/>
      <c r="L13" s="1253"/>
      <c r="M13" s="1253"/>
      <c r="N13" s="1253"/>
      <c r="O13" s="1253"/>
      <c r="P13" s="1253"/>
      <c r="Q13" s="1253"/>
      <c r="R13" s="1253"/>
      <c r="S13" s="1253"/>
      <c r="T13" s="1253"/>
      <c r="U13" s="1253"/>
      <c r="V13" s="1253"/>
      <c r="W13" s="1253"/>
      <c r="X13" s="1253"/>
      <c r="Y13" s="1253"/>
      <c r="Z13" s="1253"/>
      <c r="AA13" s="1253"/>
      <c r="AB13" s="1254"/>
      <c r="AC13" s="1304">
        <v>2</v>
      </c>
      <c r="AD13" s="1304"/>
      <c r="AE13" s="1304">
        <v>3</v>
      </c>
      <c r="AF13" s="1304"/>
      <c r="AG13" s="1304"/>
      <c r="AH13" s="1304"/>
      <c r="AI13" s="1304"/>
      <c r="AJ13" s="1305"/>
    </row>
    <row r="14" spans="1:36" s="397" customFormat="1" ht="26.25" customHeight="1">
      <c r="A14" s="1261" t="s">
        <v>68</v>
      </c>
      <c r="B14" s="1262"/>
      <c r="C14" s="1262"/>
      <c r="D14" s="1262"/>
      <c r="E14" s="1262"/>
      <c r="F14" s="1262"/>
      <c r="G14" s="1262"/>
      <c r="H14" s="1262"/>
      <c r="I14" s="1262"/>
      <c r="J14" s="1262"/>
      <c r="K14" s="1262"/>
      <c r="L14" s="1262"/>
      <c r="M14" s="1262"/>
      <c r="N14" s="1262"/>
      <c r="O14" s="1262"/>
      <c r="P14" s="1262"/>
      <c r="Q14" s="1262"/>
      <c r="R14" s="1262"/>
      <c r="S14" s="1262"/>
      <c r="T14" s="1262"/>
      <c r="U14" s="1262"/>
      <c r="V14" s="1262"/>
      <c r="W14" s="1262"/>
      <c r="X14" s="1262"/>
      <c r="Y14" s="1263" t="s">
        <v>69</v>
      </c>
      <c r="Z14" s="1264"/>
      <c r="AA14" s="1263"/>
      <c r="AB14" s="1264"/>
      <c r="AC14" s="1256" t="s">
        <v>533</v>
      </c>
      <c r="AD14" s="1257"/>
      <c r="AE14" s="1310"/>
      <c r="AF14" s="1311"/>
      <c r="AG14" s="1311"/>
      <c r="AH14" s="1311"/>
      <c r="AI14" s="1311"/>
      <c r="AJ14" s="1312"/>
    </row>
    <row r="15" spans="1:36" s="397" customFormat="1" ht="60" customHeight="1" thickBot="1">
      <c r="A15" s="1258" t="s">
        <v>92</v>
      </c>
      <c r="B15" s="1259"/>
      <c r="C15" s="1259"/>
      <c r="D15" s="1259"/>
      <c r="E15" s="1259"/>
      <c r="F15" s="1259"/>
      <c r="G15" s="1259"/>
      <c r="H15" s="1259"/>
      <c r="I15" s="1259"/>
      <c r="J15" s="1259"/>
      <c r="K15" s="1259"/>
      <c r="L15" s="1259"/>
      <c r="M15" s="1259"/>
      <c r="N15" s="1259"/>
      <c r="O15" s="1259"/>
      <c r="P15" s="1259"/>
      <c r="Q15" s="1259"/>
      <c r="R15" s="1259"/>
      <c r="S15" s="1259"/>
      <c r="T15" s="1259"/>
      <c r="U15" s="1259"/>
      <c r="V15" s="1259"/>
      <c r="W15" s="1259"/>
      <c r="X15" s="1259"/>
      <c r="Y15" s="1259"/>
      <c r="Z15" s="1259"/>
      <c r="AA15" s="1259"/>
      <c r="AB15" s="1260"/>
      <c r="AC15" s="1300" t="s">
        <v>535</v>
      </c>
      <c r="AD15" s="1301"/>
      <c r="AE15" s="1302"/>
      <c r="AF15" s="1302"/>
      <c r="AG15" s="1302"/>
      <c r="AH15" s="1302"/>
      <c r="AI15" s="1302"/>
      <c r="AJ15" s="1303"/>
    </row>
    <row r="16" spans="1:36" s="397" customFormat="1" ht="60.75" customHeight="1" thickBot="1">
      <c r="A16" s="1258" t="s">
        <v>70</v>
      </c>
      <c r="B16" s="1259"/>
      <c r="C16" s="1259"/>
      <c r="D16" s="1259"/>
      <c r="E16" s="1259"/>
      <c r="F16" s="1259"/>
      <c r="G16" s="1259"/>
      <c r="H16" s="1259"/>
      <c r="I16" s="1259"/>
      <c r="J16" s="1259"/>
      <c r="K16" s="1259"/>
      <c r="L16" s="1259"/>
      <c r="M16" s="1259"/>
      <c r="N16" s="1259"/>
      <c r="O16" s="1259"/>
      <c r="P16" s="1259"/>
      <c r="Q16" s="1259"/>
      <c r="R16" s="1259"/>
      <c r="S16" s="1259"/>
      <c r="T16" s="1259"/>
      <c r="U16" s="1259"/>
      <c r="V16" s="1259"/>
      <c r="W16" s="1259"/>
      <c r="X16" s="1259"/>
      <c r="Y16" s="1259"/>
      <c r="Z16" s="1259"/>
      <c r="AA16" s="1259"/>
      <c r="AB16" s="1260"/>
      <c r="AC16" s="1313" t="s">
        <v>537</v>
      </c>
      <c r="AD16" s="1314"/>
      <c r="AE16" s="1315"/>
      <c r="AF16" s="1316"/>
      <c r="AG16" s="1316"/>
      <c r="AH16" s="1316"/>
      <c r="AI16" s="1316"/>
      <c r="AJ16" s="1317"/>
    </row>
    <row r="17" spans="1:36" s="397" customFormat="1" ht="78" customHeight="1" thickBot="1">
      <c r="A17" s="1265" t="s">
        <v>71</v>
      </c>
      <c r="B17" s="1266"/>
      <c r="C17" s="1266"/>
      <c r="D17" s="1266"/>
      <c r="E17" s="1266"/>
      <c r="F17" s="1266"/>
      <c r="G17" s="1266"/>
      <c r="H17" s="1266"/>
      <c r="I17" s="1266"/>
      <c r="J17" s="1266"/>
      <c r="K17" s="1266"/>
      <c r="L17" s="1266"/>
      <c r="M17" s="1266"/>
      <c r="N17" s="1266"/>
      <c r="O17" s="1266"/>
      <c r="P17" s="1266"/>
      <c r="Q17" s="1266"/>
      <c r="R17" s="1266"/>
      <c r="S17" s="1266"/>
      <c r="T17" s="1266"/>
      <c r="U17" s="1266"/>
      <c r="V17" s="1266"/>
      <c r="W17" s="1266"/>
      <c r="X17" s="1266"/>
      <c r="Y17" s="1266"/>
      <c r="Z17" s="1266"/>
      <c r="AA17" s="1266"/>
      <c r="AB17" s="1267"/>
      <c r="AC17" s="1313" t="s">
        <v>539</v>
      </c>
      <c r="AD17" s="1314"/>
      <c r="AE17" s="1315"/>
      <c r="AF17" s="1316"/>
      <c r="AG17" s="1316"/>
      <c r="AH17" s="1316"/>
      <c r="AI17" s="1316"/>
      <c r="AJ17" s="1317"/>
    </row>
    <row r="18" spans="1:36" s="397" customFormat="1" ht="29.25" customHeight="1" thickBot="1">
      <c r="A18" s="1258" t="s">
        <v>93</v>
      </c>
      <c r="B18" s="1259"/>
      <c r="C18" s="1259"/>
      <c r="D18" s="1259"/>
      <c r="E18" s="1259"/>
      <c r="F18" s="1259"/>
      <c r="G18" s="1259"/>
      <c r="H18" s="1259"/>
      <c r="I18" s="1259"/>
      <c r="J18" s="1259"/>
      <c r="K18" s="1259"/>
      <c r="L18" s="1259"/>
      <c r="M18" s="1259"/>
      <c r="N18" s="1259"/>
      <c r="O18" s="1259"/>
      <c r="P18" s="1259"/>
      <c r="Q18" s="1259"/>
      <c r="R18" s="1259"/>
      <c r="S18" s="1259"/>
      <c r="T18" s="1259"/>
      <c r="U18" s="1259"/>
      <c r="V18" s="1259"/>
      <c r="W18" s="1259"/>
      <c r="X18" s="1259"/>
      <c r="Y18" s="1259"/>
      <c r="Z18" s="1259"/>
      <c r="AA18" s="1259"/>
      <c r="AB18" s="1260"/>
      <c r="AC18" s="1300" t="s">
        <v>541</v>
      </c>
      <c r="AD18" s="1301"/>
      <c r="AE18" s="1302"/>
      <c r="AF18" s="1302"/>
      <c r="AG18" s="1302"/>
      <c r="AH18" s="1302"/>
      <c r="AI18" s="1302"/>
      <c r="AJ18" s="1303"/>
    </row>
    <row r="19" spans="1:36" s="397" customFormat="1" ht="65.25" customHeight="1" thickBot="1">
      <c r="A19" s="1255" t="s">
        <v>94</v>
      </c>
      <c r="B19" s="1255"/>
      <c r="C19" s="1255"/>
      <c r="D19" s="1255"/>
      <c r="E19" s="1255"/>
      <c r="F19" s="1255"/>
      <c r="G19" s="1255"/>
      <c r="H19" s="1255"/>
      <c r="I19" s="1255"/>
      <c r="J19" s="1255"/>
      <c r="K19" s="1255"/>
      <c r="L19" s="1255"/>
      <c r="M19" s="1255"/>
      <c r="N19" s="1255"/>
      <c r="O19" s="1255"/>
      <c r="P19" s="1255"/>
      <c r="Q19" s="1255"/>
      <c r="R19" s="1255"/>
      <c r="S19" s="1255"/>
      <c r="T19" s="1255"/>
      <c r="U19" s="1255"/>
      <c r="V19" s="1255"/>
      <c r="W19" s="1255"/>
      <c r="X19" s="1255"/>
      <c r="Y19" s="1255"/>
      <c r="Z19" s="1255"/>
      <c r="AA19" s="1255"/>
      <c r="AB19" s="1255"/>
      <c r="AC19" s="1255"/>
      <c r="AD19" s="1255"/>
      <c r="AE19" s="1255"/>
      <c r="AF19" s="1255"/>
      <c r="AG19" s="1255"/>
      <c r="AH19" s="1255"/>
      <c r="AI19" s="1255"/>
      <c r="AJ19" s="1255"/>
    </row>
    <row r="20" spans="1:36" s="398" customFormat="1" ht="31.5" customHeight="1">
      <c r="A20" s="1297" t="s">
        <v>72</v>
      </c>
      <c r="B20" s="1298"/>
      <c r="C20" s="1298"/>
      <c r="D20" s="1298"/>
      <c r="E20" s="1298"/>
      <c r="F20" s="1298"/>
      <c r="G20" s="1298"/>
      <c r="H20" s="1298"/>
      <c r="I20" s="1298"/>
      <c r="J20" s="1298"/>
      <c r="K20" s="1298"/>
      <c r="L20" s="1298"/>
      <c r="M20" s="1298"/>
      <c r="N20" s="1298"/>
      <c r="O20" s="1298"/>
      <c r="P20" s="1298"/>
      <c r="Q20" s="1298"/>
      <c r="R20" s="1298"/>
      <c r="S20" s="1298"/>
      <c r="T20" s="1298"/>
      <c r="U20" s="1298"/>
      <c r="V20" s="1298"/>
      <c r="W20" s="1298"/>
      <c r="X20" s="1298"/>
      <c r="Y20" s="1298"/>
      <c r="Z20" s="1298"/>
      <c r="AA20" s="1298"/>
      <c r="AB20" s="1299"/>
      <c r="AC20" s="1338" t="s">
        <v>543</v>
      </c>
      <c r="AD20" s="1338"/>
      <c r="AE20" s="1339"/>
      <c r="AF20" s="1340"/>
      <c r="AG20" s="1340"/>
      <c r="AH20" s="1340"/>
      <c r="AI20" s="1340"/>
      <c r="AJ20" s="1341"/>
    </row>
    <row r="21" spans="1:36" s="398" customFormat="1" ht="31.5" customHeight="1">
      <c r="A21" s="1282" t="s">
        <v>73</v>
      </c>
      <c r="B21" s="1283"/>
      <c r="C21" s="1283"/>
      <c r="D21" s="1283"/>
      <c r="E21" s="1283"/>
      <c r="F21" s="1283"/>
      <c r="G21" s="1283"/>
      <c r="H21" s="1283"/>
      <c r="I21" s="1283"/>
      <c r="J21" s="1283"/>
      <c r="K21" s="1283"/>
      <c r="L21" s="1283"/>
      <c r="M21" s="1283"/>
      <c r="N21" s="1283"/>
      <c r="O21" s="1283"/>
      <c r="P21" s="1283"/>
      <c r="Q21" s="1283"/>
      <c r="R21" s="1283"/>
      <c r="S21" s="1283"/>
      <c r="T21" s="1283"/>
      <c r="U21" s="1283"/>
      <c r="V21" s="1283"/>
      <c r="W21" s="1283"/>
      <c r="X21" s="1283"/>
      <c r="Y21" s="1283"/>
      <c r="Z21" s="1283"/>
      <c r="AA21" s="1283"/>
      <c r="AB21" s="1284"/>
      <c r="AC21" s="1273" t="s">
        <v>545</v>
      </c>
      <c r="AD21" s="1273"/>
      <c r="AE21" s="1279"/>
      <c r="AF21" s="1280"/>
      <c r="AG21" s="1280"/>
      <c r="AH21" s="1280"/>
      <c r="AI21" s="1280"/>
      <c r="AJ21" s="1281"/>
    </row>
    <row r="22" spans="1:36" s="398" customFormat="1" ht="31.5" customHeight="1" thickBot="1">
      <c r="A22" s="1274" t="s">
        <v>74</v>
      </c>
      <c r="B22" s="1275"/>
      <c r="C22" s="1275"/>
      <c r="D22" s="1275"/>
      <c r="E22" s="1275"/>
      <c r="F22" s="1275"/>
      <c r="G22" s="1275"/>
      <c r="H22" s="1275"/>
      <c r="I22" s="1275"/>
      <c r="J22" s="1275"/>
      <c r="K22" s="1275"/>
      <c r="L22" s="1275"/>
      <c r="M22" s="1275"/>
      <c r="N22" s="1275"/>
      <c r="O22" s="1275"/>
      <c r="P22" s="1275"/>
      <c r="Q22" s="1275"/>
      <c r="R22" s="1275"/>
      <c r="S22" s="1275"/>
      <c r="T22" s="1275"/>
      <c r="U22" s="1275"/>
      <c r="V22" s="1275"/>
      <c r="W22" s="1275"/>
      <c r="X22" s="1275"/>
      <c r="Y22" s="1275"/>
      <c r="Z22" s="1275"/>
      <c r="AA22" s="1275"/>
      <c r="AB22" s="1276"/>
      <c r="AC22" s="1318" t="s">
        <v>547</v>
      </c>
      <c r="AD22" s="1318"/>
      <c r="AE22" s="1279"/>
      <c r="AF22" s="1280"/>
      <c r="AG22" s="1280"/>
      <c r="AH22" s="1280"/>
      <c r="AI22" s="1280"/>
      <c r="AJ22" s="1281"/>
    </row>
    <row r="23" spans="1:36" s="398" customFormat="1" ht="31.5" customHeight="1">
      <c r="A23" s="1297" t="s">
        <v>75</v>
      </c>
      <c r="B23" s="1298"/>
      <c r="C23" s="1298"/>
      <c r="D23" s="1298"/>
      <c r="E23" s="1298"/>
      <c r="F23" s="1298"/>
      <c r="G23" s="1298"/>
      <c r="H23" s="1298"/>
      <c r="I23" s="1298"/>
      <c r="J23" s="1298"/>
      <c r="K23" s="1298"/>
      <c r="L23" s="1298"/>
      <c r="M23" s="1298"/>
      <c r="N23" s="1298"/>
      <c r="O23" s="1298"/>
      <c r="P23" s="1298"/>
      <c r="Q23" s="1298"/>
      <c r="R23" s="1298"/>
      <c r="S23" s="1298"/>
      <c r="T23" s="1298"/>
      <c r="U23" s="1298"/>
      <c r="V23" s="1298"/>
      <c r="W23" s="1298"/>
      <c r="X23" s="1298"/>
      <c r="Y23" s="1298"/>
      <c r="Z23" s="1298"/>
      <c r="AA23" s="1298"/>
      <c r="AB23" s="1299"/>
      <c r="AC23" s="1293" t="s">
        <v>549</v>
      </c>
      <c r="AD23" s="1293"/>
      <c r="AE23" s="1294"/>
      <c r="AF23" s="1295"/>
      <c r="AG23" s="1295"/>
      <c r="AH23" s="1295"/>
      <c r="AI23" s="1295"/>
      <c r="AJ23" s="1296"/>
    </row>
    <row r="24" spans="1:36" s="398" customFormat="1" ht="31.5" customHeight="1">
      <c r="A24" s="1282" t="s">
        <v>76</v>
      </c>
      <c r="B24" s="1283"/>
      <c r="C24" s="1283"/>
      <c r="D24" s="1283"/>
      <c r="E24" s="1283"/>
      <c r="F24" s="1283"/>
      <c r="G24" s="1283"/>
      <c r="H24" s="1283"/>
      <c r="I24" s="1283"/>
      <c r="J24" s="1283"/>
      <c r="K24" s="1283"/>
      <c r="L24" s="1283"/>
      <c r="M24" s="1283"/>
      <c r="N24" s="1283"/>
      <c r="O24" s="1283"/>
      <c r="P24" s="1283"/>
      <c r="Q24" s="1283"/>
      <c r="R24" s="1283"/>
      <c r="S24" s="1283"/>
      <c r="T24" s="1283"/>
      <c r="U24" s="1283"/>
      <c r="V24" s="1283"/>
      <c r="W24" s="1283"/>
      <c r="X24" s="1283"/>
      <c r="Y24" s="1283"/>
      <c r="Z24" s="1283"/>
      <c r="AA24" s="1283"/>
      <c r="AB24" s="1284"/>
      <c r="AC24" s="1273" t="s">
        <v>551</v>
      </c>
      <c r="AD24" s="1273"/>
      <c r="AE24" s="1279"/>
      <c r="AF24" s="1280"/>
      <c r="AG24" s="1280"/>
      <c r="AH24" s="1280"/>
      <c r="AI24" s="1280"/>
      <c r="AJ24" s="1281"/>
    </row>
    <row r="25" spans="1:36" s="398" customFormat="1" ht="31.5" customHeight="1">
      <c r="A25" s="1285" t="s">
        <v>77</v>
      </c>
      <c r="B25" s="1286"/>
      <c r="C25" s="1286"/>
      <c r="D25" s="1286"/>
      <c r="E25" s="1286"/>
      <c r="F25" s="1286"/>
      <c r="G25" s="1286"/>
      <c r="H25" s="1286"/>
      <c r="I25" s="1286"/>
      <c r="J25" s="1286"/>
      <c r="K25" s="1286"/>
      <c r="L25" s="1286"/>
      <c r="M25" s="1286"/>
      <c r="N25" s="1286"/>
      <c r="O25" s="1286"/>
      <c r="P25" s="1286"/>
      <c r="Q25" s="1286"/>
      <c r="R25" s="1286"/>
      <c r="S25" s="1286"/>
      <c r="T25" s="1286"/>
      <c r="U25" s="1286"/>
      <c r="V25" s="1286"/>
      <c r="W25" s="1286"/>
      <c r="X25" s="1286"/>
      <c r="Y25" s="1286"/>
      <c r="Z25" s="1286"/>
      <c r="AA25" s="1286"/>
      <c r="AB25" s="1287"/>
      <c r="AC25" s="1273" t="s">
        <v>553</v>
      </c>
      <c r="AD25" s="1273"/>
      <c r="AE25" s="1289"/>
      <c r="AF25" s="1290"/>
      <c r="AG25" s="1290"/>
      <c r="AH25" s="1290"/>
      <c r="AI25" s="1290"/>
      <c r="AJ25" s="1291"/>
    </row>
    <row r="26" spans="1:36" s="398" customFormat="1" ht="31.5" customHeight="1">
      <c r="A26" s="1282" t="s">
        <v>78</v>
      </c>
      <c r="B26" s="1283"/>
      <c r="C26" s="1283"/>
      <c r="D26" s="1283"/>
      <c r="E26" s="1283"/>
      <c r="F26" s="1283"/>
      <c r="G26" s="1283"/>
      <c r="H26" s="1283"/>
      <c r="I26" s="1283"/>
      <c r="J26" s="1283"/>
      <c r="K26" s="1283"/>
      <c r="L26" s="1283"/>
      <c r="M26" s="1283"/>
      <c r="N26" s="1283"/>
      <c r="O26" s="1283"/>
      <c r="P26" s="1283"/>
      <c r="Q26" s="1283"/>
      <c r="R26" s="1283"/>
      <c r="S26" s="1283"/>
      <c r="T26" s="1283"/>
      <c r="U26" s="1283"/>
      <c r="V26" s="1283"/>
      <c r="W26" s="1283"/>
      <c r="X26" s="1283"/>
      <c r="Y26" s="1283"/>
      <c r="Z26" s="1283"/>
      <c r="AA26" s="1283"/>
      <c r="AB26" s="1284"/>
      <c r="AC26" s="1273" t="s">
        <v>555</v>
      </c>
      <c r="AD26" s="1273"/>
      <c r="AE26" s="1279"/>
      <c r="AF26" s="1283"/>
      <c r="AG26" s="1283"/>
      <c r="AH26" s="1283"/>
      <c r="AI26" s="1283"/>
      <c r="AJ26" s="1288"/>
    </row>
    <row r="27" spans="1:36" s="398" customFormat="1" ht="31.5" customHeight="1">
      <c r="A27" s="1282" t="s">
        <v>79</v>
      </c>
      <c r="B27" s="1283"/>
      <c r="C27" s="1283"/>
      <c r="D27" s="1283"/>
      <c r="E27" s="1283"/>
      <c r="F27" s="1283"/>
      <c r="G27" s="1283"/>
      <c r="H27" s="1283"/>
      <c r="I27" s="1283"/>
      <c r="J27" s="1283"/>
      <c r="K27" s="1283"/>
      <c r="L27" s="1283"/>
      <c r="M27" s="1283"/>
      <c r="N27" s="1283"/>
      <c r="O27" s="1283"/>
      <c r="P27" s="1283"/>
      <c r="Q27" s="1283"/>
      <c r="R27" s="1283"/>
      <c r="S27" s="1283"/>
      <c r="T27" s="1283"/>
      <c r="U27" s="1283"/>
      <c r="V27" s="1283"/>
      <c r="W27" s="1283"/>
      <c r="X27" s="1283"/>
      <c r="Y27" s="1283"/>
      <c r="Z27" s="1283"/>
      <c r="AA27" s="1283"/>
      <c r="AB27" s="1284"/>
      <c r="AC27" s="1273" t="s">
        <v>557</v>
      </c>
      <c r="AD27" s="1273"/>
      <c r="AE27" s="1279"/>
      <c r="AF27" s="1283"/>
      <c r="AG27" s="1283"/>
      <c r="AH27" s="1283"/>
      <c r="AI27" s="1283"/>
      <c r="AJ27" s="1288"/>
    </row>
    <row r="28" spans="1:36" s="398" customFormat="1" ht="31.5" customHeight="1">
      <c r="A28" s="1319" t="s">
        <v>80</v>
      </c>
      <c r="B28" s="1320"/>
      <c r="C28" s="1320"/>
      <c r="D28" s="1320"/>
      <c r="E28" s="1320"/>
      <c r="F28" s="1320"/>
      <c r="G28" s="1320"/>
      <c r="H28" s="1320"/>
      <c r="I28" s="1320"/>
      <c r="J28" s="1320"/>
      <c r="K28" s="1320"/>
      <c r="L28" s="1320"/>
      <c r="M28" s="1320"/>
      <c r="N28" s="1320"/>
      <c r="O28" s="1320"/>
      <c r="P28" s="1320"/>
      <c r="Q28" s="1320"/>
      <c r="R28" s="1320"/>
      <c r="S28" s="1320"/>
      <c r="T28" s="1320"/>
      <c r="U28" s="1320"/>
      <c r="V28" s="1320"/>
      <c r="W28" s="1320"/>
      <c r="X28" s="1320"/>
      <c r="Y28" s="1320"/>
      <c r="Z28" s="1320"/>
      <c r="AA28" s="1320"/>
      <c r="AB28" s="1321"/>
      <c r="AC28" s="1273" t="s">
        <v>559</v>
      </c>
      <c r="AD28" s="1273"/>
      <c r="AE28" s="1289"/>
      <c r="AF28" s="1290"/>
      <c r="AG28" s="1290"/>
      <c r="AH28" s="1290"/>
      <c r="AI28" s="1290"/>
      <c r="AJ28" s="1291"/>
    </row>
    <row r="29" spans="1:36" s="398" customFormat="1" ht="31.5" customHeight="1">
      <c r="A29" s="1328" t="s">
        <v>81</v>
      </c>
      <c r="B29" s="1329"/>
      <c r="C29" s="1329"/>
      <c r="D29" s="1329"/>
      <c r="E29" s="1329"/>
      <c r="F29" s="1329"/>
      <c r="G29" s="1329"/>
      <c r="H29" s="1329"/>
      <c r="I29" s="1329"/>
      <c r="J29" s="1329"/>
      <c r="K29" s="1329"/>
      <c r="L29" s="1329"/>
      <c r="M29" s="1329"/>
      <c r="N29" s="1329"/>
      <c r="O29" s="1329"/>
      <c r="P29" s="1329"/>
      <c r="Q29" s="1329"/>
      <c r="R29" s="1329"/>
      <c r="S29" s="1329"/>
      <c r="T29" s="1329"/>
      <c r="U29" s="1329"/>
      <c r="V29" s="1329"/>
      <c r="W29" s="1329"/>
      <c r="X29" s="1329"/>
      <c r="Y29" s="1329"/>
      <c r="Z29" s="1329"/>
      <c r="AA29" s="1329"/>
      <c r="AB29" s="1330"/>
      <c r="AC29" s="1273" t="s">
        <v>561</v>
      </c>
      <c r="AD29" s="1273"/>
      <c r="AE29" s="1279"/>
      <c r="AF29" s="1283"/>
      <c r="AG29" s="1283"/>
      <c r="AH29" s="1283"/>
      <c r="AI29" s="1283"/>
      <c r="AJ29" s="1288"/>
    </row>
    <row r="30" spans="1:36" s="398" customFormat="1" ht="31.5" customHeight="1">
      <c r="A30" s="1326" t="s">
        <v>82</v>
      </c>
      <c r="B30" s="1324"/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7"/>
      <c r="AC30" s="1273" t="s">
        <v>563</v>
      </c>
      <c r="AD30" s="1273"/>
      <c r="AE30" s="1279"/>
      <c r="AF30" s="1283"/>
      <c r="AG30" s="1283"/>
      <c r="AH30" s="1283"/>
      <c r="AI30" s="1283"/>
      <c r="AJ30" s="1288"/>
    </row>
    <row r="31" spans="1:36" s="398" customFormat="1" ht="31.5" customHeight="1" thickBot="1">
      <c r="A31" s="1326" t="s">
        <v>83</v>
      </c>
      <c r="B31" s="1324"/>
      <c r="C31" s="1324"/>
      <c r="D31" s="1324"/>
      <c r="E31" s="1324"/>
      <c r="F31" s="1324"/>
      <c r="G31" s="1324"/>
      <c r="H31" s="1324"/>
      <c r="I31" s="1324"/>
      <c r="J31" s="1324"/>
      <c r="K31" s="1324"/>
      <c r="L31" s="1324"/>
      <c r="M31" s="1324"/>
      <c r="N31" s="1324"/>
      <c r="O31" s="1324"/>
      <c r="P31" s="1324"/>
      <c r="Q31" s="1324"/>
      <c r="R31" s="1324"/>
      <c r="S31" s="1324"/>
      <c r="T31" s="1324"/>
      <c r="U31" s="1324"/>
      <c r="V31" s="1324"/>
      <c r="W31" s="1324"/>
      <c r="X31" s="1324"/>
      <c r="Y31" s="1324"/>
      <c r="Z31" s="1324"/>
      <c r="AA31" s="1324"/>
      <c r="AB31" s="1327"/>
      <c r="AC31" s="1322" t="s">
        <v>565</v>
      </c>
      <c r="AD31" s="1322"/>
      <c r="AE31" s="1323"/>
      <c r="AF31" s="1324"/>
      <c r="AG31" s="1324"/>
      <c r="AH31" s="1324"/>
      <c r="AI31" s="1324"/>
      <c r="AJ31" s="1325"/>
    </row>
    <row r="32" spans="1:36" s="398" customFormat="1" ht="31.5" customHeight="1" thickTop="1">
      <c r="A32" s="1334" t="s">
        <v>84</v>
      </c>
      <c r="B32" s="1332"/>
      <c r="C32" s="1332"/>
      <c r="D32" s="1332"/>
      <c r="E32" s="1332"/>
      <c r="F32" s="1332"/>
      <c r="G32" s="1332"/>
      <c r="H32" s="1332"/>
      <c r="I32" s="1332"/>
      <c r="J32" s="1332"/>
      <c r="K32" s="1332"/>
      <c r="L32" s="1332"/>
      <c r="M32" s="1332"/>
      <c r="N32" s="1332"/>
      <c r="O32" s="1332"/>
      <c r="P32" s="1332"/>
      <c r="Q32" s="1332"/>
      <c r="R32" s="1332"/>
      <c r="S32" s="1332"/>
      <c r="T32" s="1332"/>
      <c r="U32" s="1332"/>
      <c r="V32" s="1332"/>
      <c r="W32" s="1332"/>
      <c r="X32" s="1332"/>
      <c r="Y32" s="1332"/>
      <c r="Z32" s="1332"/>
      <c r="AA32" s="1332"/>
      <c r="AB32" s="1335"/>
      <c r="AC32" s="1272" t="s">
        <v>567</v>
      </c>
      <c r="AD32" s="1272"/>
      <c r="AE32" s="1331"/>
      <c r="AF32" s="1332"/>
      <c r="AG32" s="1332"/>
      <c r="AH32" s="1332"/>
      <c r="AI32" s="1332"/>
      <c r="AJ32" s="1333"/>
    </row>
    <row r="33" spans="1:36" s="398" customFormat="1" ht="31.5" customHeight="1">
      <c r="A33" s="1282" t="s">
        <v>85</v>
      </c>
      <c r="B33" s="1283"/>
      <c r="C33" s="1283"/>
      <c r="D33" s="1283"/>
      <c r="E33" s="1283"/>
      <c r="F33" s="1283"/>
      <c r="G33" s="1283"/>
      <c r="H33" s="1283"/>
      <c r="I33" s="1283"/>
      <c r="J33" s="1283"/>
      <c r="K33" s="1283"/>
      <c r="L33" s="1283"/>
      <c r="M33" s="1283"/>
      <c r="N33" s="1283"/>
      <c r="O33" s="1283"/>
      <c r="P33" s="1283"/>
      <c r="Q33" s="1283"/>
      <c r="R33" s="1283"/>
      <c r="S33" s="1283"/>
      <c r="T33" s="1283"/>
      <c r="U33" s="1283"/>
      <c r="V33" s="1283"/>
      <c r="W33" s="1283"/>
      <c r="X33" s="1283"/>
      <c r="Y33" s="1283"/>
      <c r="Z33" s="1283"/>
      <c r="AA33" s="1283"/>
      <c r="AB33" s="1284"/>
      <c r="AC33" s="1273" t="s">
        <v>569</v>
      </c>
      <c r="AD33" s="1273"/>
      <c r="AE33" s="1279"/>
      <c r="AF33" s="1283"/>
      <c r="AG33" s="1283"/>
      <c r="AH33" s="1283"/>
      <c r="AI33" s="1283"/>
      <c r="AJ33" s="1288"/>
    </row>
    <row r="34" spans="1:36" s="398" customFormat="1" ht="31.5" customHeight="1">
      <c r="A34" s="1282" t="s">
        <v>86</v>
      </c>
      <c r="B34" s="1283"/>
      <c r="C34" s="1283"/>
      <c r="D34" s="1283"/>
      <c r="E34" s="1283"/>
      <c r="F34" s="1283"/>
      <c r="G34" s="1283"/>
      <c r="H34" s="1283"/>
      <c r="I34" s="1283"/>
      <c r="J34" s="1283"/>
      <c r="K34" s="1283"/>
      <c r="L34" s="1283"/>
      <c r="M34" s="1283"/>
      <c r="N34" s="1283"/>
      <c r="O34" s="1283"/>
      <c r="P34" s="1283"/>
      <c r="Q34" s="1283"/>
      <c r="R34" s="1283"/>
      <c r="S34" s="1283"/>
      <c r="T34" s="1283"/>
      <c r="U34" s="1283"/>
      <c r="V34" s="1283"/>
      <c r="W34" s="1283"/>
      <c r="X34" s="1283"/>
      <c r="Y34" s="1283"/>
      <c r="Z34" s="1283"/>
      <c r="AA34" s="1283"/>
      <c r="AB34" s="1284"/>
      <c r="AC34" s="1273" t="s">
        <v>571</v>
      </c>
      <c r="AD34" s="1273"/>
      <c r="AE34" s="1279"/>
      <c r="AF34" s="1283"/>
      <c r="AG34" s="1283"/>
      <c r="AH34" s="1283"/>
      <c r="AI34" s="1283"/>
      <c r="AJ34" s="1288"/>
    </row>
    <row r="35" spans="1:36" s="398" customFormat="1" ht="31.5" customHeight="1">
      <c r="A35" s="1319" t="s">
        <v>87</v>
      </c>
      <c r="B35" s="1320"/>
      <c r="C35" s="1320"/>
      <c r="D35" s="1320"/>
      <c r="E35" s="1320"/>
      <c r="F35" s="1320"/>
      <c r="G35" s="1320"/>
      <c r="H35" s="1320"/>
      <c r="I35" s="1320"/>
      <c r="J35" s="1320"/>
      <c r="K35" s="1320"/>
      <c r="L35" s="1320"/>
      <c r="M35" s="1320"/>
      <c r="N35" s="1320"/>
      <c r="O35" s="1320"/>
      <c r="P35" s="1320"/>
      <c r="Q35" s="1320"/>
      <c r="R35" s="1320"/>
      <c r="S35" s="1320"/>
      <c r="T35" s="1320"/>
      <c r="U35" s="1320"/>
      <c r="V35" s="1320"/>
      <c r="W35" s="1320"/>
      <c r="X35" s="1320"/>
      <c r="Y35" s="1320"/>
      <c r="Z35" s="1320"/>
      <c r="AA35" s="1320"/>
      <c r="AB35" s="1321"/>
      <c r="AC35" s="1273" t="s">
        <v>573</v>
      </c>
      <c r="AD35" s="1273"/>
      <c r="AE35" s="1289"/>
      <c r="AF35" s="1290"/>
      <c r="AG35" s="1290"/>
      <c r="AH35" s="1290"/>
      <c r="AI35" s="1290"/>
      <c r="AJ35" s="1291"/>
    </row>
    <row r="36" spans="1:36" s="398" customFormat="1" ht="31.5" customHeight="1">
      <c r="A36" s="1326" t="s">
        <v>88</v>
      </c>
      <c r="B36" s="1324"/>
      <c r="C36" s="1324"/>
      <c r="D36" s="1324"/>
      <c r="E36" s="1324"/>
      <c r="F36" s="1324"/>
      <c r="G36" s="1324"/>
      <c r="H36" s="1324"/>
      <c r="I36" s="1324"/>
      <c r="J36" s="1324"/>
      <c r="K36" s="1324"/>
      <c r="L36" s="1324"/>
      <c r="M36" s="1324"/>
      <c r="N36" s="1324"/>
      <c r="O36" s="1324"/>
      <c r="P36" s="1324"/>
      <c r="Q36" s="1324"/>
      <c r="R36" s="1324"/>
      <c r="S36" s="1324"/>
      <c r="T36" s="1324"/>
      <c r="U36" s="1324"/>
      <c r="V36" s="1324"/>
      <c r="W36" s="1324"/>
      <c r="X36" s="1324"/>
      <c r="Y36" s="1324"/>
      <c r="Z36" s="1324"/>
      <c r="AA36" s="1324"/>
      <c r="AB36" s="1327"/>
      <c r="AC36" s="1273" t="s">
        <v>575</v>
      </c>
      <c r="AD36" s="1273"/>
      <c r="AE36" s="1336"/>
      <c r="AF36" s="1336"/>
      <c r="AG36" s="1336"/>
      <c r="AH36" s="1336"/>
      <c r="AI36" s="1336"/>
      <c r="AJ36" s="1337"/>
    </row>
    <row r="37" spans="1:36" s="398" customFormat="1" ht="31.5" customHeight="1">
      <c r="A37" s="1282" t="s">
        <v>89</v>
      </c>
      <c r="B37" s="1283"/>
      <c r="C37" s="1283"/>
      <c r="D37" s="1283"/>
      <c r="E37" s="1283"/>
      <c r="F37" s="1283"/>
      <c r="G37" s="1283"/>
      <c r="H37" s="1283"/>
      <c r="I37" s="1283"/>
      <c r="J37" s="1283"/>
      <c r="K37" s="1283"/>
      <c r="L37" s="1283"/>
      <c r="M37" s="1283"/>
      <c r="N37" s="1283"/>
      <c r="O37" s="1283"/>
      <c r="P37" s="1283"/>
      <c r="Q37" s="1283"/>
      <c r="R37" s="1283"/>
      <c r="S37" s="1283"/>
      <c r="T37" s="1283"/>
      <c r="U37" s="1283"/>
      <c r="V37" s="1283"/>
      <c r="W37" s="1283"/>
      <c r="X37" s="1283"/>
      <c r="Y37" s="1283"/>
      <c r="Z37" s="1283"/>
      <c r="AA37" s="1283"/>
      <c r="AB37" s="1284"/>
      <c r="AC37" s="1273" t="s">
        <v>577</v>
      </c>
      <c r="AD37" s="1273"/>
      <c r="AE37" s="1279"/>
      <c r="AF37" s="1283"/>
      <c r="AG37" s="1283"/>
      <c r="AH37" s="1283"/>
      <c r="AI37" s="1283"/>
      <c r="AJ37" s="1288"/>
    </row>
    <row r="38" spans="1:36" s="398" customFormat="1" ht="31.5" customHeight="1" thickBot="1">
      <c r="A38" s="1268" t="s">
        <v>90</v>
      </c>
      <c r="B38" s="1269"/>
      <c r="C38" s="1269"/>
      <c r="D38" s="1269"/>
      <c r="E38" s="1269"/>
      <c r="F38" s="1269"/>
      <c r="G38" s="1269"/>
      <c r="H38" s="1269"/>
      <c r="I38" s="1269"/>
      <c r="J38" s="1269"/>
      <c r="K38" s="1269"/>
      <c r="L38" s="1269"/>
      <c r="M38" s="1269"/>
      <c r="N38" s="1269"/>
      <c r="O38" s="1269"/>
      <c r="P38" s="1269"/>
      <c r="Q38" s="1269"/>
      <c r="R38" s="1269"/>
      <c r="S38" s="1269"/>
      <c r="T38" s="1269"/>
      <c r="U38" s="1269"/>
      <c r="V38" s="1269"/>
      <c r="W38" s="1269"/>
      <c r="X38" s="1269"/>
      <c r="Y38" s="1269"/>
      <c r="Z38" s="1269"/>
      <c r="AA38" s="1269"/>
      <c r="AB38" s="1270"/>
      <c r="AC38" s="1271" t="s">
        <v>579</v>
      </c>
      <c r="AD38" s="1271"/>
      <c r="AE38" s="1277"/>
      <c r="AF38" s="1277"/>
      <c r="AG38" s="1277"/>
      <c r="AH38" s="1277"/>
      <c r="AI38" s="1277"/>
      <c r="AJ38" s="1278"/>
    </row>
    <row r="39" spans="1:38" s="400" customFormat="1" ht="21.75" customHeight="1">
      <c r="A39" s="397"/>
      <c r="B39" s="397"/>
      <c r="C39" s="397"/>
      <c r="D39" s="397"/>
      <c r="E39" s="397"/>
      <c r="F39" s="397"/>
      <c r="G39" s="397"/>
      <c r="H39" s="397"/>
      <c r="I39" s="397"/>
      <c r="J39" s="397"/>
      <c r="K39" s="397"/>
      <c r="L39" s="397"/>
      <c r="M39" s="397"/>
      <c r="N39" s="397"/>
      <c r="O39" s="397"/>
      <c r="P39" s="397"/>
      <c r="Q39" s="397"/>
      <c r="R39" s="397"/>
      <c r="S39" s="397"/>
      <c r="T39" s="397"/>
      <c r="U39" s="397"/>
      <c r="V39" s="397"/>
      <c r="W39" s="397"/>
      <c r="X39" s="397"/>
      <c r="Y39" s="397"/>
      <c r="Z39" s="397"/>
      <c r="AA39" s="399"/>
      <c r="AB39" s="399"/>
      <c r="AC39" s="397"/>
      <c r="AD39" s="397"/>
      <c r="AE39" s="397"/>
      <c r="AF39" s="397"/>
      <c r="AG39" s="397"/>
      <c r="AH39" s="397"/>
      <c r="AI39" s="397"/>
      <c r="AJ39" s="397"/>
      <c r="AK39" s="397"/>
      <c r="AL39" s="397"/>
    </row>
    <row r="40" spans="1:38" s="400" customFormat="1" ht="21.75" customHeight="1">
      <c r="A40" s="397"/>
      <c r="B40" s="397"/>
      <c r="C40" s="397"/>
      <c r="D40" s="397"/>
      <c r="E40" s="397"/>
      <c r="F40" s="397"/>
      <c r="G40" s="397"/>
      <c r="H40" s="397"/>
      <c r="I40" s="397"/>
      <c r="J40" s="397"/>
      <c r="K40" s="397"/>
      <c r="L40" s="397"/>
      <c r="M40" s="397"/>
      <c r="N40" s="397"/>
      <c r="O40" s="397"/>
      <c r="P40" s="397"/>
      <c r="Q40" s="397"/>
      <c r="R40" s="397"/>
      <c r="S40" s="397"/>
      <c r="T40" s="397"/>
      <c r="U40" s="397"/>
      <c r="V40" s="397"/>
      <c r="W40" s="397"/>
      <c r="X40" s="397"/>
      <c r="Y40" s="397"/>
      <c r="Z40" s="397"/>
      <c r="AA40" s="399"/>
      <c r="AB40" s="399"/>
      <c r="AC40" s="397"/>
      <c r="AD40" s="397"/>
      <c r="AE40" s="397"/>
      <c r="AF40" s="397"/>
      <c r="AG40" s="397"/>
      <c r="AH40" s="397"/>
      <c r="AI40" s="397"/>
      <c r="AJ40" s="397"/>
      <c r="AK40" s="397"/>
      <c r="AL40" s="397"/>
    </row>
    <row r="41" spans="1:38" s="400" customFormat="1" ht="21.75" customHeight="1">
      <c r="A41" s="397"/>
      <c r="B41" s="397"/>
      <c r="C41" s="397"/>
      <c r="D41" s="397"/>
      <c r="E41" s="397"/>
      <c r="F41" s="397"/>
      <c r="G41" s="397"/>
      <c r="H41" s="397"/>
      <c r="I41" s="397"/>
      <c r="J41" s="397"/>
      <c r="K41" s="397"/>
      <c r="L41" s="397"/>
      <c r="M41" s="397"/>
      <c r="N41" s="397"/>
      <c r="O41" s="397"/>
      <c r="P41" s="397"/>
      <c r="Q41" s="397"/>
      <c r="R41" s="397"/>
      <c r="S41" s="397"/>
      <c r="T41" s="397"/>
      <c r="U41" s="397"/>
      <c r="V41" s="397"/>
      <c r="W41" s="397"/>
      <c r="X41" s="397"/>
      <c r="Y41" s="397"/>
      <c r="Z41" s="397"/>
      <c r="AA41" s="399"/>
      <c r="AB41" s="399"/>
      <c r="AC41" s="397"/>
      <c r="AD41" s="397"/>
      <c r="AE41" s="397"/>
      <c r="AF41" s="397"/>
      <c r="AG41" s="397"/>
      <c r="AH41" s="397"/>
      <c r="AI41" s="397"/>
      <c r="AJ41" s="397"/>
      <c r="AK41" s="397"/>
      <c r="AL41" s="397"/>
    </row>
    <row r="42" spans="27:28" s="397" customFormat="1" ht="21.75" customHeight="1">
      <c r="AA42" s="399"/>
      <c r="AB42" s="399"/>
    </row>
    <row r="43" spans="1:38" s="400" customFormat="1" ht="21.75" customHeight="1">
      <c r="A43" s="397"/>
      <c r="B43" s="397"/>
      <c r="C43" s="397"/>
      <c r="D43" s="397"/>
      <c r="E43" s="397"/>
      <c r="F43" s="397"/>
      <c r="G43" s="397"/>
      <c r="H43" s="397"/>
      <c r="I43" s="397"/>
      <c r="J43" s="397"/>
      <c r="K43" s="397"/>
      <c r="L43" s="397"/>
      <c r="M43" s="397"/>
      <c r="N43" s="397"/>
      <c r="O43" s="397"/>
      <c r="P43" s="397"/>
      <c r="Q43" s="397"/>
      <c r="R43" s="397"/>
      <c r="S43" s="397"/>
      <c r="T43" s="397"/>
      <c r="U43" s="397"/>
      <c r="V43" s="397"/>
      <c r="W43" s="397"/>
      <c r="X43" s="397"/>
      <c r="Y43" s="397"/>
      <c r="Z43" s="397"/>
      <c r="AA43" s="399"/>
      <c r="AB43" s="399"/>
      <c r="AC43" s="397"/>
      <c r="AD43" s="397"/>
      <c r="AE43" s="397"/>
      <c r="AF43" s="397"/>
      <c r="AG43" s="397"/>
      <c r="AH43" s="397"/>
      <c r="AI43" s="397"/>
      <c r="AJ43" s="397"/>
      <c r="AK43" s="397"/>
      <c r="AL43" s="397"/>
    </row>
    <row r="44" spans="27:28" s="397" customFormat="1" ht="21.75" customHeight="1">
      <c r="AA44" s="399"/>
      <c r="AB44" s="399"/>
    </row>
    <row r="45" spans="1:38" s="400" customFormat="1" ht="21.75" customHeight="1">
      <c r="A45" s="397"/>
      <c r="B45" s="397"/>
      <c r="C45" s="397"/>
      <c r="D45" s="397"/>
      <c r="E45" s="397"/>
      <c r="F45" s="397"/>
      <c r="G45" s="397"/>
      <c r="H45" s="397"/>
      <c r="I45" s="397"/>
      <c r="J45" s="397"/>
      <c r="K45" s="397"/>
      <c r="L45" s="397"/>
      <c r="M45" s="397"/>
      <c r="N45" s="397"/>
      <c r="O45" s="397"/>
      <c r="P45" s="397"/>
      <c r="Q45" s="397"/>
      <c r="R45" s="397"/>
      <c r="S45" s="397"/>
      <c r="T45" s="397"/>
      <c r="U45" s="397"/>
      <c r="V45" s="397"/>
      <c r="W45" s="397"/>
      <c r="X45" s="397"/>
      <c r="Y45" s="397"/>
      <c r="Z45" s="397"/>
      <c r="AA45" s="399"/>
      <c r="AB45" s="399"/>
      <c r="AC45" s="397"/>
      <c r="AD45" s="397"/>
      <c r="AE45" s="397"/>
      <c r="AF45" s="397"/>
      <c r="AG45" s="397"/>
      <c r="AH45" s="397"/>
      <c r="AI45" s="397"/>
      <c r="AJ45" s="397"/>
      <c r="AK45" s="397"/>
      <c r="AL45" s="397"/>
    </row>
    <row r="46" spans="1:38" s="400" customFormat="1" ht="21.75" customHeight="1">
      <c r="A46" s="397"/>
      <c r="B46" s="397"/>
      <c r="C46" s="397"/>
      <c r="D46" s="397"/>
      <c r="E46" s="397"/>
      <c r="F46" s="397"/>
      <c r="G46" s="397"/>
      <c r="H46" s="397"/>
      <c r="I46" s="397"/>
      <c r="J46" s="397"/>
      <c r="K46" s="397"/>
      <c r="L46" s="397"/>
      <c r="M46" s="397"/>
      <c r="N46" s="397"/>
      <c r="O46" s="397"/>
      <c r="P46" s="397"/>
      <c r="Q46" s="397"/>
      <c r="R46" s="397"/>
      <c r="S46" s="397"/>
      <c r="T46" s="397"/>
      <c r="U46" s="397"/>
      <c r="V46" s="397"/>
      <c r="W46" s="397"/>
      <c r="X46" s="397"/>
      <c r="Y46" s="397"/>
      <c r="Z46" s="397"/>
      <c r="AA46" s="399"/>
      <c r="AB46" s="399"/>
      <c r="AC46" s="397"/>
      <c r="AD46" s="397"/>
      <c r="AE46" s="397"/>
      <c r="AF46" s="397"/>
      <c r="AG46" s="397"/>
      <c r="AH46" s="397"/>
      <c r="AI46" s="397"/>
      <c r="AJ46" s="397"/>
      <c r="AK46" s="397"/>
      <c r="AL46" s="397"/>
    </row>
    <row r="47" spans="27:28" s="397" customFormat="1" ht="21.75" customHeight="1">
      <c r="AA47" s="399"/>
      <c r="AB47" s="399"/>
    </row>
    <row r="48" spans="27:28" s="397" customFormat="1" ht="21.75" customHeight="1">
      <c r="AA48" s="399"/>
      <c r="AB48" s="399"/>
    </row>
    <row r="49" spans="27:28" s="397" customFormat="1" ht="21.75" customHeight="1">
      <c r="AA49" s="399"/>
      <c r="AB49" s="399"/>
    </row>
    <row r="50" spans="27:28" s="397" customFormat="1" ht="21.75" customHeight="1">
      <c r="AA50" s="399"/>
      <c r="AB50" s="399"/>
    </row>
    <row r="51" spans="27:28" s="397" customFormat="1" ht="21.75" customHeight="1">
      <c r="AA51" s="399"/>
      <c r="AB51" s="399"/>
    </row>
    <row r="52" spans="27:28" s="397" customFormat="1" ht="21.75" customHeight="1">
      <c r="AA52" s="399"/>
      <c r="AB52" s="399"/>
    </row>
    <row r="53" spans="27:28" s="401" customFormat="1" ht="17.25" customHeight="1">
      <c r="AA53" s="399"/>
      <c r="AB53" s="399"/>
    </row>
    <row r="54" spans="27:28" s="401" customFormat="1" ht="18" customHeight="1">
      <c r="AA54" s="399"/>
      <c r="AB54" s="399"/>
    </row>
    <row r="55" spans="27:28" s="401" customFormat="1" ht="21.75" customHeight="1">
      <c r="AA55" s="399"/>
      <c r="AB55" s="399"/>
    </row>
    <row r="56" spans="27:28" s="401" customFormat="1" ht="21.75" customHeight="1">
      <c r="AA56" s="399"/>
      <c r="AB56" s="399"/>
    </row>
    <row r="57" spans="27:28" s="401" customFormat="1" ht="21.75" customHeight="1">
      <c r="AA57" s="399"/>
      <c r="AB57" s="399"/>
    </row>
    <row r="58" spans="27:28" s="401" customFormat="1" ht="21.75" customHeight="1">
      <c r="AA58" s="399"/>
      <c r="AB58" s="399"/>
    </row>
    <row r="59" s="401" customFormat="1" ht="21.75" customHeight="1"/>
    <row r="60" s="401" customFormat="1" ht="21.75" customHeight="1"/>
    <row r="61" spans="1:38" s="402" customFormat="1" ht="21.75" customHeight="1">
      <c r="A61" s="401"/>
      <c r="B61" s="401"/>
      <c r="C61" s="401"/>
      <c r="D61" s="401"/>
      <c r="E61" s="401"/>
      <c r="F61" s="401"/>
      <c r="G61" s="401"/>
      <c r="H61" s="401"/>
      <c r="I61" s="401"/>
      <c r="J61" s="401"/>
      <c r="K61" s="401"/>
      <c r="L61" s="401"/>
      <c r="M61" s="401"/>
      <c r="N61" s="401"/>
      <c r="O61" s="401"/>
      <c r="P61" s="401"/>
      <c r="Q61" s="401"/>
      <c r="R61" s="401"/>
      <c r="S61" s="401"/>
      <c r="T61" s="401"/>
      <c r="U61" s="401"/>
      <c r="V61" s="401"/>
      <c r="W61" s="401"/>
      <c r="X61" s="401"/>
      <c r="Y61" s="401"/>
      <c r="Z61" s="401"/>
      <c r="AA61" s="401"/>
      <c r="AB61" s="401"/>
      <c r="AC61" s="401"/>
      <c r="AD61" s="401"/>
      <c r="AE61" s="401"/>
      <c r="AF61" s="401"/>
      <c r="AG61" s="401"/>
      <c r="AH61" s="401"/>
      <c r="AI61" s="401"/>
      <c r="AJ61" s="401"/>
      <c r="AK61" s="401"/>
      <c r="AL61" s="401"/>
    </row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spans="1:4" ht="21.75" customHeight="1">
      <c r="A85" s="403"/>
      <c r="B85" s="403"/>
      <c r="C85" s="403"/>
      <c r="D85" s="403"/>
    </row>
    <row r="86" spans="1:4" ht="21.75" customHeight="1">
      <c r="A86" s="403"/>
      <c r="B86" s="403"/>
      <c r="C86" s="403"/>
      <c r="D86" s="403"/>
    </row>
    <row r="87" spans="1:4" ht="21.75" customHeight="1">
      <c r="A87" s="403"/>
      <c r="B87" s="403"/>
      <c r="C87" s="403"/>
      <c r="D87" s="403"/>
    </row>
    <row r="88" spans="1:4" ht="21.75" customHeight="1">
      <c r="A88" s="403"/>
      <c r="B88" s="403"/>
      <c r="C88" s="403"/>
      <c r="D88" s="403"/>
    </row>
    <row r="89" spans="1:4" ht="21.75" customHeight="1">
      <c r="A89" s="403"/>
      <c r="B89" s="403"/>
      <c r="C89" s="403"/>
      <c r="D89" s="403"/>
    </row>
    <row r="90" spans="1:4" ht="21.75" customHeight="1">
      <c r="A90" s="403"/>
      <c r="B90" s="403"/>
      <c r="C90" s="403"/>
      <c r="D90" s="403"/>
    </row>
    <row r="91" spans="1:4" ht="21.75" customHeight="1">
      <c r="A91" s="403"/>
      <c r="B91" s="403"/>
      <c r="C91" s="403"/>
      <c r="D91" s="403"/>
    </row>
    <row r="92" spans="1:4" ht="21.75" customHeight="1">
      <c r="A92" s="403"/>
      <c r="B92" s="403"/>
      <c r="C92" s="403"/>
      <c r="D92" s="403"/>
    </row>
    <row r="93" spans="1:4" ht="21.75" customHeight="1">
      <c r="A93" s="403"/>
      <c r="B93" s="403"/>
      <c r="C93" s="403"/>
      <c r="D93" s="403"/>
    </row>
    <row r="94" spans="1:4" ht="21.75" customHeight="1">
      <c r="A94" s="403"/>
      <c r="B94" s="403"/>
      <c r="C94" s="403"/>
      <c r="D94" s="403"/>
    </row>
    <row r="95" spans="1:4" ht="21.75" customHeight="1">
      <c r="A95" s="403"/>
      <c r="B95" s="403"/>
      <c r="C95" s="403"/>
      <c r="D95" s="403"/>
    </row>
    <row r="96" spans="1:4" ht="21.75" customHeight="1">
      <c r="A96" s="403"/>
      <c r="B96" s="403"/>
      <c r="C96" s="403"/>
      <c r="D96" s="403"/>
    </row>
    <row r="97" spans="1:4" ht="21.75" customHeight="1">
      <c r="A97" s="403"/>
      <c r="B97" s="403"/>
      <c r="C97" s="403"/>
      <c r="D97" s="403"/>
    </row>
    <row r="98" spans="1:4" ht="21.75" customHeight="1">
      <c r="A98" s="403"/>
      <c r="B98" s="403"/>
      <c r="C98" s="403"/>
      <c r="D98" s="403"/>
    </row>
    <row r="99" spans="1:4" ht="21.75" customHeight="1">
      <c r="A99" s="403"/>
      <c r="B99" s="403"/>
      <c r="C99" s="403"/>
      <c r="D99" s="403"/>
    </row>
    <row r="100" spans="1:4" ht="21.75" customHeight="1">
      <c r="A100" s="403"/>
      <c r="B100" s="403"/>
      <c r="C100" s="403"/>
      <c r="D100" s="403"/>
    </row>
    <row r="101" spans="1:4" ht="21.75" customHeight="1">
      <c r="A101" s="403"/>
      <c r="B101" s="403"/>
      <c r="C101" s="403"/>
      <c r="D101" s="403"/>
    </row>
    <row r="102" spans="1:4" ht="21.75" customHeight="1">
      <c r="A102" s="403"/>
      <c r="B102" s="403"/>
      <c r="C102" s="403"/>
      <c r="D102" s="403"/>
    </row>
    <row r="103" spans="1:4" ht="21.75" customHeight="1">
      <c r="A103" s="403"/>
      <c r="B103" s="403"/>
      <c r="C103" s="403"/>
      <c r="D103" s="403"/>
    </row>
    <row r="104" spans="1:4" ht="21.75" customHeight="1">
      <c r="A104" s="403"/>
      <c r="B104" s="403"/>
      <c r="C104" s="403"/>
      <c r="D104" s="403"/>
    </row>
    <row r="105" spans="1:4" ht="21.75" customHeight="1">
      <c r="A105" s="403"/>
      <c r="B105" s="403"/>
      <c r="C105" s="403"/>
      <c r="D105" s="403"/>
    </row>
    <row r="106" spans="1:4" ht="21.75" customHeight="1">
      <c r="A106" s="403"/>
      <c r="B106" s="403"/>
      <c r="C106" s="403"/>
      <c r="D106" s="403"/>
    </row>
    <row r="107" spans="1:4" ht="21.75" customHeight="1">
      <c r="A107" s="403"/>
      <c r="B107" s="403"/>
      <c r="C107" s="403"/>
      <c r="D107" s="403"/>
    </row>
    <row r="108" spans="1:4" ht="21.75" customHeight="1">
      <c r="A108" s="403"/>
      <c r="B108" s="403"/>
      <c r="C108" s="403"/>
      <c r="D108" s="403"/>
    </row>
    <row r="109" spans="1:4" ht="21.75" customHeight="1">
      <c r="A109" s="403"/>
      <c r="B109" s="403"/>
      <c r="C109" s="403"/>
      <c r="D109" s="403"/>
    </row>
    <row r="110" spans="1:4" ht="21.75" customHeight="1">
      <c r="A110" s="403"/>
      <c r="B110" s="403"/>
      <c r="C110" s="403"/>
      <c r="D110" s="403"/>
    </row>
    <row r="111" spans="1:4" ht="21.75" customHeight="1">
      <c r="A111" s="403"/>
      <c r="B111" s="403"/>
      <c r="C111" s="403"/>
      <c r="D111" s="403"/>
    </row>
    <row r="112" spans="1:4" ht="21.75" customHeight="1">
      <c r="A112" s="403"/>
      <c r="B112" s="403"/>
      <c r="C112" s="403"/>
      <c r="D112" s="403"/>
    </row>
    <row r="113" spans="1:4" ht="21.75" customHeight="1">
      <c r="A113" s="403"/>
      <c r="B113" s="403"/>
      <c r="C113" s="403"/>
      <c r="D113" s="403"/>
    </row>
    <row r="114" spans="1:4" ht="21.75" customHeight="1">
      <c r="A114" s="403"/>
      <c r="B114" s="403"/>
      <c r="C114" s="403"/>
      <c r="D114" s="403"/>
    </row>
    <row r="115" spans="1:4" ht="21.75" customHeight="1">
      <c r="A115" s="403"/>
      <c r="B115" s="403"/>
      <c r="C115" s="403"/>
      <c r="D115" s="403"/>
    </row>
    <row r="116" spans="1:4" ht="21.75" customHeight="1">
      <c r="A116" s="403"/>
      <c r="B116" s="403"/>
      <c r="C116" s="403"/>
      <c r="D116" s="403"/>
    </row>
    <row r="117" spans="1:4" ht="21.75" customHeight="1">
      <c r="A117" s="403"/>
      <c r="B117" s="403"/>
      <c r="C117" s="403"/>
      <c r="D117" s="403"/>
    </row>
    <row r="118" spans="1:4" ht="21.75" customHeight="1">
      <c r="A118" s="403"/>
      <c r="B118" s="403"/>
      <c r="C118" s="403"/>
      <c r="D118" s="403"/>
    </row>
    <row r="119" spans="1:4" ht="21.75" customHeight="1">
      <c r="A119" s="403"/>
      <c r="B119" s="403"/>
      <c r="C119" s="403"/>
      <c r="D119" s="403"/>
    </row>
    <row r="120" spans="1:4" ht="21.75" customHeight="1">
      <c r="A120" s="403"/>
      <c r="B120" s="403"/>
      <c r="C120" s="403"/>
      <c r="D120" s="403"/>
    </row>
    <row r="121" spans="1:4" ht="21.75" customHeight="1">
      <c r="A121" s="403"/>
      <c r="B121" s="403"/>
      <c r="C121" s="403"/>
      <c r="D121" s="403"/>
    </row>
    <row r="122" spans="1:4" ht="21.75" customHeight="1">
      <c r="A122" s="403"/>
      <c r="B122" s="403"/>
      <c r="C122" s="403"/>
      <c r="D122" s="403"/>
    </row>
    <row r="123" spans="1:4" ht="21.75" customHeight="1">
      <c r="A123" s="403"/>
      <c r="B123" s="403"/>
      <c r="C123" s="403"/>
      <c r="D123" s="403"/>
    </row>
    <row r="124" spans="1:4" ht="21.75" customHeight="1">
      <c r="A124" s="403"/>
      <c r="B124" s="403"/>
      <c r="C124" s="403"/>
      <c r="D124" s="403"/>
    </row>
    <row r="125" spans="1:4" ht="21.75" customHeight="1">
      <c r="A125" s="403"/>
      <c r="B125" s="403"/>
      <c r="C125" s="403"/>
      <c r="D125" s="403"/>
    </row>
    <row r="126" spans="1:4" ht="21.75" customHeight="1">
      <c r="A126" s="403"/>
      <c r="B126" s="403"/>
      <c r="C126" s="403"/>
      <c r="D126" s="403"/>
    </row>
    <row r="127" spans="1:4" ht="21.75" customHeight="1">
      <c r="A127" s="403"/>
      <c r="B127" s="403"/>
      <c r="C127" s="403"/>
      <c r="D127" s="403"/>
    </row>
    <row r="128" spans="1:4" ht="21.75" customHeight="1">
      <c r="A128" s="403"/>
      <c r="B128" s="403"/>
      <c r="C128" s="403"/>
      <c r="D128" s="403"/>
    </row>
    <row r="129" spans="1:4" ht="21.75" customHeight="1">
      <c r="A129" s="403"/>
      <c r="B129" s="403"/>
      <c r="C129" s="403"/>
      <c r="D129" s="403"/>
    </row>
    <row r="130" spans="1:4" ht="21.75" customHeight="1">
      <c r="A130" s="403"/>
      <c r="B130" s="403"/>
      <c r="C130" s="403"/>
      <c r="D130" s="403"/>
    </row>
    <row r="131" spans="1:4" ht="21.75" customHeight="1">
      <c r="A131" s="403"/>
      <c r="B131" s="403"/>
      <c r="C131" s="403"/>
      <c r="D131" s="403"/>
    </row>
    <row r="132" spans="1:4" ht="21.75" customHeight="1">
      <c r="A132" s="403"/>
      <c r="B132" s="403"/>
      <c r="C132" s="403"/>
      <c r="D132" s="403"/>
    </row>
    <row r="133" spans="1:4" ht="21.75" customHeight="1">
      <c r="A133" s="403"/>
      <c r="B133" s="403"/>
      <c r="C133" s="403"/>
      <c r="D133" s="403"/>
    </row>
    <row r="134" spans="1:4" ht="21.75" customHeight="1">
      <c r="A134" s="403"/>
      <c r="B134" s="403"/>
      <c r="C134" s="403"/>
      <c r="D134" s="403"/>
    </row>
    <row r="135" spans="1:4" ht="21.75" customHeight="1">
      <c r="A135" s="403"/>
      <c r="B135" s="403"/>
      <c r="C135" s="403"/>
      <c r="D135" s="403"/>
    </row>
    <row r="136" spans="1:4" ht="21.75" customHeight="1">
      <c r="A136" s="403"/>
      <c r="B136" s="403"/>
      <c r="C136" s="403"/>
      <c r="D136" s="403"/>
    </row>
    <row r="137" spans="1:4" ht="21.75" customHeight="1">
      <c r="A137" s="403"/>
      <c r="B137" s="403"/>
      <c r="C137" s="403"/>
      <c r="D137" s="403"/>
    </row>
    <row r="138" spans="1:4" ht="21.75" customHeight="1">
      <c r="A138" s="403"/>
      <c r="B138" s="403"/>
      <c r="C138" s="403"/>
      <c r="D138" s="403"/>
    </row>
    <row r="139" spans="1:4" ht="21.75" customHeight="1">
      <c r="A139" s="403"/>
      <c r="B139" s="403"/>
      <c r="C139" s="403"/>
      <c r="D139" s="403"/>
    </row>
    <row r="140" spans="1:4" ht="21.75" customHeight="1">
      <c r="A140" s="403"/>
      <c r="B140" s="403"/>
      <c r="C140" s="403"/>
      <c r="D140" s="403"/>
    </row>
    <row r="141" spans="1:4" ht="21.75" customHeight="1">
      <c r="A141" s="403"/>
      <c r="B141" s="403"/>
      <c r="C141" s="403"/>
      <c r="D141" s="403"/>
    </row>
    <row r="142" spans="1:4" ht="21.75" customHeight="1">
      <c r="A142" s="403"/>
      <c r="B142" s="403"/>
      <c r="C142" s="403"/>
      <c r="D142" s="403"/>
    </row>
    <row r="143" spans="1:4" ht="21.75" customHeight="1">
      <c r="A143" s="403"/>
      <c r="B143" s="403"/>
      <c r="C143" s="403"/>
      <c r="D143" s="403"/>
    </row>
    <row r="144" spans="1:4" ht="21.75" customHeight="1">
      <c r="A144" s="403"/>
      <c r="B144" s="403"/>
      <c r="C144" s="403"/>
      <c r="D144" s="403"/>
    </row>
    <row r="145" spans="1:4" ht="21.75" customHeight="1">
      <c r="A145" s="403"/>
      <c r="B145" s="403"/>
      <c r="C145" s="403"/>
      <c r="D145" s="403"/>
    </row>
    <row r="146" spans="1:4" ht="21.75" customHeight="1">
      <c r="A146" s="403"/>
      <c r="B146" s="403"/>
      <c r="C146" s="403"/>
      <c r="D146" s="403"/>
    </row>
    <row r="147" spans="1:4" ht="21.75" customHeight="1">
      <c r="A147" s="403"/>
      <c r="B147" s="403"/>
      <c r="C147" s="403"/>
      <c r="D147" s="403"/>
    </row>
    <row r="148" spans="1:4" ht="21.75" customHeight="1">
      <c r="A148" s="403"/>
      <c r="B148" s="403"/>
      <c r="C148" s="403"/>
      <c r="D148" s="403"/>
    </row>
    <row r="149" spans="1:4" ht="21.75" customHeight="1">
      <c r="A149" s="403"/>
      <c r="B149" s="403"/>
      <c r="C149" s="403"/>
      <c r="D149" s="403"/>
    </row>
    <row r="150" spans="1:4" ht="21.75" customHeight="1">
      <c r="A150" s="403"/>
      <c r="B150" s="403"/>
      <c r="C150" s="403"/>
      <c r="D150" s="403"/>
    </row>
    <row r="151" spans="1:4" ht="21.75" customHeight="1">
      <c r="A151" s="403"/>
      <c r="B151" s="403"/>
      <c r="C151" s="403"/>
      <c r="D151" s="403"/>
    </row>
    <row r="152" spans="1:4" ht="21.75" customHeight="1">
      <c r="A152" s="403"/>
      <c r="B152" s="403"/>
      <c r="C152" s="403"/>
      <c r="D152" s="403"/>
    </row>
    <row r="153" spans="1:4" ht="21.75" customHeight="1">
      <c r="A153" s="403"/>
      <c r="B153" s="403"/>
      <c r="C153" s="403"/>
      <c r="D153" s="403"/>
    </row>
    <row r="154" spans="1:4" ht="21.75" customHeight="1">
      <c r="A154" s="403"/>
      <c r="B154" s="403"/>
      <c r="C154" s="403"/>
      <c r="D154" s="403"/>
    </row>
    <row r="155" spans="1:4" ht="21.75" customHeight="1">
      <c r="A155" s="403"/>
      <c r="B155" s="403"/>
      <c r="C155" s="403"/>
      <c r="D155" s="403"/>
    </row>
    <row r="156" spans="1:4" ht="21.75" customHeight="1">
      <c r="A156" s="403"/>
      <c r="B156" s="403"/>
      <c r="C156" s="403"/>
      <c r="D156" s="403"/>
    </row>
    <row r="157" spans="1:4" ht="21.75" customHeight="1">
      <c r="A157" s="403"/>
      <c r="B157" s="403"/>
      <c r="C157" s="403"/>
      <c r="D157" s="403"/>
    </row>
    <row r="158" spans="1:4" ht="21.75" customHeight="1">
      <c r="A158" s="403"/>
      <c r="B158" s="403"/>
      <c r="C158" s="403"/>
      <c r="D158" s="403"/>
    </row>
    <row r="159" spans="1:4" ht="21.75" customHeight="1">
      <c r="A159" s="403"/>
      <c r="B159" s="403"/>
      <c r="C159" s="403"/>
      <c r="D159" s="403"/>
    </row>
    <row r="160" spans="1:4" ht="21.75" customHeight="1">
      <c r="A160" s="403"/>
      <c r="B160" s="403"/>
      <c r="C160" s="403"/>
      <c r="D160" s="403"/>
    </row>
    <row r="161" spans="1:4" ht="21.75" customHeight="1">
      <c r="A161" s="403"/>
      <c r="B161" s="403"/>
      <c r="C161" s="403"/>
      <c r="D161" s="403"/>
    </row>
    <row r="162" spans="1:4" ht="21.75" customHeight="1">
      <c r="A162" s="403"/>
      <c r="B162" s="403"/>
      <c r="C162" s="403"/>
      <c r="D162" s="403"/>
    </row>
    <row r="163" spans="1:4" ht="21.75" customHeight="1">
      <c r="A163" s="403"/>
      <c r="B163" s="403"/>
      <c r="C163" s="403"/>
      <c r="D163" s="403"/>
    </row>
    <row r="164" spans="1:4" ht="21.75" customHeight="1">
      <c r="A164" s="403"/>
      <c r="B164" s="403"/>
      <c r="C164" s="403"/>
      <c r="D164" s="403"/>
    </row>
    <row r="165" spans="1:4" ht="12.75">
      <c r="A165" s="403"/>
      <c r="B165" s="403"/>
      <c r="C165" s="403"/>
      <c r="D165" s="403"/>
    </row>
    <row r="166" spans="1:4" ht="12.75">
      <c r="A166" s="403"/>
      <c r="B166" s="403"/>
      <c r="C166" s="403"/>
      <c r="D166" s="403"/>
    </row>
    <row r="167" spans="1:4" ht="12.75">
      <c r="A167" s="403"/>
      <c r="B167" s="403"/>
      <c r="C167" s="403"/>
      <c r="D167" s="403"/>
    </row>
    <row r="168" spans="1:4" ht="12.75">
      <c r="A168" s="403"/>
      <c r="B168" s="403"/>
      <c r="C168" s="403"/>
      <c r="D168" s="403"/>
    </row>
    <row r="169" spans="1:4" ht="12.75">
      <c r="A169" s="403"/>
      <c r="B169" s="403"/>
      <c r="C169" s="403"/>
      <c r="D169" s="403"/>
    </row>
    <row r="170" spans="1:4" ht="12.75">
      <c r="A170" s="403"/>
      <c r="B170" s="403"/>
      <c r="C170" s="403"/>
      <c r="D170" s="403"/>
    </row>
    <row r="171" spans="1:4" ht="12.75">
      <c r="A171" s="403"/>
      <c r="B171" s="403"/>
      <c r="C171" s="403"/>
      <c r="D171" s="403"/>
    </row>
  </sheetData>
  <mergeCells count="83">
    <mergeCell ref="A21:AB21"/>
    <mergeCell ref="AC21:AD21"/>
    <mergeCell ref="AE21:AJ21"/>
    <mergeCell ref="AE17:AJ17"/>
    <mergeCell ref="A20:AB20"/>
    <mergeCell ref="AC20:AD20"/>
    <mergeCell ref="AE20:AJ20"/>
    <mergeCell ref="A18:AB18"/>
    <mergeCell ref="AC18:AD18"/>
    <mergeCell ref="AE18:AJ18"/>
    <mergeCell ref="AE37:AJ37"/>
    <mergeCell ref="A37:AB37"/>
    <mergeCell ref="AE36:AJ36"/>
    <mergeCell ref="A36:AB36"/>
    <mergeCell ref="AE34:AJ34"/>
    <mergeCell ref="A34:AB34"/>
    <mergeCell ref="AC35:AD35"/>
    <mergeCell ref="AE35:AJ35"/>
    <mergeCell ref="A35:AB35"/>
    <mergeCell ref="AE32:AJ32"/>
    <mergeCell ref="A32:AB32"/>
    <mergeCell ref="AC33:AD33"/>
    <mergeCell ref="AE33:AJ33"/>
    <mergeCell ref="A33:AB33"/>
    <mergeCell ref="AE29:AJ29"/>
    <mergeCell ref="A28:AB28"/>
    <mergeCell ref="AC31:AD31"/>
    <mergeCell ref="AE31:AJ31"/>
    <mergeCell ref="A31:AB31"/>
    <mergeCell ref="AC30:AD30"/>
    <mergeCell ref="A29:AB29"/>
    <mergeCell ref="AE30:AJ30"/>
    <mergeCell ref="A30:AB30"/>
    <mergeCell ref="AE14:AJ14"/>
    <mergeCell ref="AE28:AJ28"/>
    <mergeCell ref="AC25:AD25"/>
    <mergeCell ref="AC26:AD26"/>
    <mergeCell ref="AE26:AJ26"/>
    <mergeCell ref="AC16:AD16"/>
    <mergeCell ref="AE16:AJ16"/>
    <mergeCell ref="AC17:AD17"/>
    <mergeCell ref="AC22:AD22"/>
    <mergeCell ref="AE22:AJ22"/>
    <mergeCell ref="A4:AK4"/>
    <mergeCell ref="AC23:AD23"/>
    <mergeCell ref="AE23:AJ23"/>
    <mergeCell ref="A23:AB23"/>
    <mergeCell ref="AC15:AD15"/>
    <mergeCell ref="AE15:AJ15"/>
    <mergeCell ref="AC13:AD13"/>
    <mergeCell ref="AE13:AJ13"/>
    <mergeCell ref="AE12:AJ12"/>
    <mergeCell ref="AC12:AD12"/>
    <mergeCell ref="AE38:AJ38"/>
    <mergeCell ref="AC24:AD24"/>
    <mergeCell ref="AE24:AJ24"/>
    <mergeCell ref="A24:AB24"/>
    <mergeCell ref="A25:AB25"/>
    <mergeCell ref="A26:AB26"/>
    <mergeCell ref="A27:AB27"/>
    <mergeCell ref="AE27:AJ27"/>
    <mergeCell ref="AE25:AJ25"/>
    <mergeCell ref="AC29:AD29"/>
    <mergeCell ref="A17:AB17"/>
    <mergeCell ref="A38:AB38"/>
    <mergeCell ref="AC38:AD38"/>
    <mergeCell ref="AC32:AD32"/>
    <mergeCell ref="AC34:AD34"/>
    <mergeCell ref="AC36:AD36"/>
    <mergeCell ref="AC37:AD37"/>
    <mergeCell ref="AC27:AD27"/>
    <mergeCell ref="AC28:AD28"/>
    <mergeCell ref="A22:AB22"/>
    <mergeCell ref="AA6:AI6"/>
    <mergeCell ref="A12:AB12"/>
    <mergeCell ref="A13:AB13"/>
    <mergeCell ref="A19:AJ19"/>
    <mergeCell ref="AC14:AD14"/>
    <mergeCell ref="A15:AB15"/>
    <mergeCell ref="A14:X14"/>
    <mergeCell ref="Y14:Z14"/>
    <mergeCell ref="AA14:AB14"/>
    <mergeCell ref="A16:AB16"/>
  </mergeCells>
  <printOptions horizontalCentered="1"/>
  <pageMargins left="0.3937007874015748" right="0.1968503937007874" top="0.1968503937007874" bottom="0.1968503937007874" header="0.5118110236220472" footer="0.5118110236220472"/>
  <pageSetup fitToHeight="0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XIII. Kerületi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Horváthné Kálmán Anikó</dc:creator>
  <cp:keywords/>
  <dc:description/>
  <cp:lastModifiedBy>Horváthné Kálmán Anikó</cp:lastModifiedBy>
  <dcterms:created xsi:type="dcterms:W3CDTF">2010-05-17T15:51:54Z</dcterms:created>
  <dcterms:modified xsi:type="dcterms:W3CDTF">2010-05-18T10:25:27Z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